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4"/>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0" documentId="8_{83981A48-EF1D-824C-9E04-314EEB583643}" xr6:coauthVersionLast="47" xr6:coauthVersionMax="47" xr10:uidLastSave="{00000000-0000-0000-0000-000000000000}"/>
  <bookViews>
    <workbookView xWindow="28680" yWindow="2325" windowWidth="24240" windowHeight="13020"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0" i="3" l="1"/>
  <c r="C331"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BN81" i="56"/>
  <c r="CF81" i="56"/>
  <c r="CV81" i="56"/>
  <c r="DM81" i="56"/>
  <c r="ED81" i="56"/>
  <c r="AC81" i="56"/>
  <c r="FI81" i="56"/>
  <c r="FY81" i="56"/>
  <c r="FL81" i="56"/>
  <c r="CS81" i="56"/>
  <c r="AT81" i="56"/>
  <c r="FX81" i="56"/>
  <c r="FE81" i="56"/>
  <c r="FD81" i="56"/>
  <c r="R81" i="56"/>
  <c r="AJ81" i="56"/>
  <c r="BA81" i="56"/>
  <c r="BR81" i="56"/>
  <c r="CJ81" i="56"/>
  <c r="DA81" i="56"/>
  <c r="DR81" i="56"/>
  <c r="EJ81" i="56"/>
  <c r="FT81" i="56"/>
  <c r="FA81" i="56"/>
  <c r="BI81" i="56"/>
  <c r="BZ81" i="56"/>
  <c r="DY81" i="56"/>
  <c r="EP81" i="56"/>
  <c r="AS81" i="56"/>
  <c r="BJ81" i="56"/>
  <c r="D81" i="56"/>
  <c r="V81" i="56"/>
  <c r="AN81" i="56"/>
  <c r="BE81" i="56"/>
  <c r="BU81" i="56"/>
  <c r="BF81" i="56"/>
  <c r="BV81" i="56"/>
  <c r="CN81" i="56"/>
  <c r="DE81" i="56"/>
  <c r="DV81" i="56"/>
  <c r="FN81" i="56"/>
  <c r="EV81" i="56"/>
  <c r="H81" i="56"/>
  <c r="Z81" i="56"/>
  <c r="BH81" i="56"/>
  <c r="CR81" i="56"/>
  <c r="DI81" i="56"/>
  <c r="J81" i="56"/>
  <c r="CB81" i="56"/>
  <c r="DJ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c r="B77" i="56"/>
  <c r="A78" i="56"/>
  <c r="B78" i="56"/>
  <c r="A79" i="56"/>
  <c r="B79" i="56"/>
  <c r="A80" i="56"/>
  <c r="B80" i="56"/>
  <c r="A81" i="56"/>
  <c r="FF81" i="56"/>
  <c r="B81" i="56"/>
  <c r="FV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F82" i="56"/>
  <c r="T82" i="56"/>
  <c r="AH82" i="56"/>
  <c r="AV82" i="56"/>
  <c r="BJ82" i="56"/>
  <c r="BK82" i="56"/>
  <c r="BX82" i="56"/>
  <c r="CL82" i="56"/>
  <c r="CZ82" i="56"/>
  <c r="DN82" i="56"/>
  <c r="EB82" i="56"/>
  <c r="EP82" i="56"/>
  <c r="EQ82" i="56"/>
  <c r="FH82" i="56"/>
  <c r="FV82" i="56"/>
  <c r="FW82" i="56"/>
  <c r="U82" i="56"/>
  <c r="AW82" i="56"/>
  <c r="BY82" i="56"/>
  <c r="DA82" i="56"/>
  <c r="EC82" i="56"/>
  <c r="FI82" i="56"/>
  <c r="H82" i="56"/>
  <c r="V82" i="56"/>
  <c r="W82" i="56"/>
  <c r="AJ82" i="56"/>
  <c r="AX82" i="56"/>
  <c r="BL82" i="56"/>
  <c r="BZ82" i="56"/>
  <c r="CA82" i="56"/>
  <c r="CN82" i="56"/>
  <c r="DB82" i="56"/>
  <c r="DB81" i="56"/>
  <c r="DC82" i="56"/>
  <c r="DP82" i="56"/>
  <c r="ED82" i="56"/>
  <c r="EE82" i="56"/>
  <c r="EV82" i="56"/>
  <c r="FJ82" i="56"/>
  <c r="FX82" i="56"/>
  <c r="I82" i="56"/>
  <c r="AK82" i="56"/>
  <c r="BM82" i="56"/>
  <c r="CO82" i="56"/>
  <c r="DQ82" i="56"/>
  <c r="EW82" i="56"/>
  <c r="FY82" i="56"/>
  <c r="J82" i="56"/>
  <c r="K82" i="56"/>
  <c r="X82" i="56"/>
  <c r="AL82" i="56"/>
  <c r="AL81" i="56"/>
  <c r="AM82" i="56"/>
  <c r="AZ82" i="56"/>
  <c r="BN82" i="56"/>
  <c r="BO82" i="56"/>
  <c r="CB82" i="56"/>
  <c r="CP82" i="56"/>
  <c r="DD82" i="56"/>
  <c r="DR82" i="56"/>
  <c r="DS82" i="56"/>
  <c r="EF82" i="56"/>
  <c r="EX82" i="56"/>
  <c r="FL82" i="56"/>
  <c r="FZ82" i="56"/>
  <c r="Y82" i="56"/>
  <c r="BA82" i="56"/>
  <c r="CC82" i="56"/>
  <c r="DE82" i="56"/>
  <c r="AC82" i="56"/>
  <c r="CW82" i="56"/>
  <c r="FR82" i="56"/>
  <c r="D82" i="56"/>
  <c r="AD82" i="56"/>
  <c r="BD82" i="56"/>
  <c r="CD82" i="56"/>
  <c r="CX82" i="56"/>
  <c r="CX81" i="56"/>
  <c r="CY82" i="56"/>
  <c r="DX82" i="56"/>
  <c r="EZ82" i="56"/>
  <c r="E82" i="56"/>
  <c r="BE82" i="56"/>
  <c r="DY82" i="56"/>
  <c r="FA82" i="56"/>
  <c r="FT82" i="56"/>
  <c r="L82" i="56"/>
  <c r="AF82" i="56"/>
  <c r="BF82" i="56"/>
  <c r="BG82" i="56"/>
  <c r="CF82" i="56"/>
  <c r="DF82" i="56"/>
  <c r="DZ82" i="56"/>
  <c r="FB82" i="56"/>
  <c r="FU82" i="56"/>
  <c r="M82" i="56"/>
  <c r="AG82" i="56"/>
  <c r="CG82" i="56"/>
  <c r="N82" i="56"/>
  <c r="N81" i="56"/>
  <c r="O82" i="56"/>
  <c r="AN82" i="56"/>
  <c r="BH82" i="56"/>
  <c r="CH82" i="56"/>
  <c r="DH82" i="56"/>
  <c r="EG82" i="56"/>
  <c r="FD82" i="56"/>
  <c r="AO82" i="56"/>
  <c r="BI82" i="56"/>
  <c r="DI82" i="56"/>
  <c r="EH82" i="56"/>
  <c r="EH81" i="56"/>
  <c r="EI82" i="56"/>
  <c r="FE82" i="56"/>
  <c r="P82" i="56"/>
  <c r="AP82" i="56"/>
  <c r="BP82" i="56"/>
  <c r="CJ82" i="56"/>
  <c r="DJ82" i="56"/>
  <c r="DK82" i="56"/>
  <c r="FF82" i="56"/>
  <c r="FG82" i="56"/>
  <c r="Q82" i="56"/>
  <c r="BQ82" i="56"/>
  <c r="CK82" i="56"/>
  <c r="EJ82" i="56"/>
  <c r="R82" i="56"/>
  <c r="S82" i="56"/>
  <c r="AR82" i="56"/>
  <c r="BR82" i="56"/>
  <c r="BS82" i="56"/>
  <c r="CR82" i="56"/>
  <c r="DL82" i="56"/>
  <c r="EK82" i="56"/>
  <c r="FM82" i="56"/>
  <c r="AS82" i="56"/>
  <c r="CS82" i="56"/>
  <c r="DM82" i="56"/>
  <c r="EL82" i="56"/>
  <c r="FN82" i="56"/>
  <c r="FO82" i="56"/>
  <c r="Z82" i="56"/>
  <c r="AA82" i="56"/>
  <c r="AT82" i="56"/>
  <c r="AU82" i="56"/>
  <c r="BT82" i="56"/>
  <c r="CT82" i="56"/>
  <c r="DT82" i="56"/>
  <c r="BU82" i="56"/>
  <c r="DU82" i="56"/>
  <c r="EN82" i="56"/>
  <c r="FP82" i="56"/>
  <c r="AB82" i="56"/>
  <c r="BB82" i="56"/>
  <c r="BV82" i="56"/>
  <c r="BW82" i="56"/>
  <c r="CV82" i="56"/>
  <c r="DV82" i="56"/>
  <c r="DW82" i="56"/>
  <c r="EO82" i="56"/>
  <c r="FQ82" i="56"/>
  <c r="EF81" i="56"/>
  <c r="AB81" i="56"/>
  <c r="DF81" i="56"/>
  <c r="X81" i="56"/>
  <c r="FR81" i="56"/>
  <c r="EK81" i="56"/>
  <c r="BB81" i="56"/>
  <c r="DN81" i="56"/>
  <c r="CD81" i="56"/>
  <c r="I81" i="56"/>
  <c r="CO81" i="56"/>
  <c r="E81" i="56"/>
  <c r="EC81" i="56"/>
  <c r="DT81" i="56"/>
  <c r="AK81" i="56"/>
  <c r="DP81" i="56"/>
  <c r="CW81" i="56"/>
  <c r="AV81" i="56"/>
  <c r="FM81" i="56"/>
  <c r="BX81" i="56"/>
  <c r="EX81" i="56"/>
  <c r="DL81" i="56"/>
  <c r="T81" i="56"/>
  <c r="CG81" i="56"/>
  <c r="AW81" i="56"/>
  <c r="CT81" i="56"/>
  <c r="EO81" i="56"/>
  <c r="AP81" i="56"/>
  <c r="FQ81" i="56"/>
  <c r="BM81" i="56"/>
  <c r="CK81" i="56"/>
  <c r="FB81" i="56"/>
  <c r="CH81" i="56"/>
  <c r="BP81" i="56"/>
  <c r="AF81" i="56"/>
  <c r="CC81" i="56"/>
  <c r="DX81" i="56"/>
  <c r="Y81" i="56"/>
  <c r="EL81" i="56"/>
  <c r="M81" i="56"/>
  <c r="BT81" i="56"/>
  <c r="FU81" i="56"/>
  <c r="BQ81" i="56"/>
  <c r="AX81" i="56"/>
  <c r="BL81" i="56"/>
  <c r="DH81" i="56"/>
  <c r="F81" i="56"/>
  <c r="DU81" i="56"/>
  <c r="EB81" i="56"/>
  <c r="BD81" i="56"/>
  <c r="AZ81" i="56"/>
  <c r="AG81" i="56"/>
  <c r="FH81" i="56"/>
  <c r="AD81" i="56"/>
  <c r="CP81" i="56"/>
  <c r="EW81" i="56"/>
  <c r="DD81" i="56"/>
  <c r="L81" i="56"/>
  <c r="DQ81" i="56"/>
  <c r="AH81" i="56"/>
  <c r="P81" i="56"/>
  <c r="FZ81" i="56"/>
  <c r="AR81" i="56"/>
  <c r="EN81" i="56"/>
  <c r="AO81" i="56"/>
  <c r="EZ81" i="56"/>
  <c r="EG81" i="56"/>
  <c r="DZ81" i="56"/>
  <c r="BY81" i="56"/>
  <c r="FP81" i="56"/>
  <c r="CL81" i="56"/>
  <c r="FJ81" i="56"/>
  <c r="U81" i="56"/>
  <c r="CZ81" i="56"/>
  <c r="Q81" i="56"/>
  <c r="R83" i="56"/>
  <c r="AH83" i="56"/>
  <c r="AI83" i="56"/>
  <c r="AX83" i="56"/>
  <c r="BN83" i="56"/>
  <c r="CD83" i="56"/>
  <c r="CE83" i="56"/>
  <c r="CV83" i="56"/>
  <c r="DL83" i="56"/>
  <c r="EB83" i="56"/>
  <c r="EV83" i="56"/>
  <c r="FL83" i="56"/>
  <c r="BP83" i="56"/>
  <c r="CF83" i="56"/>
  <c r="CW83" i="56"/>
  <c r="DM83" i="56"/>
  <c r="EC83" i="56"/>
  <c r="EW83" i="56"/>
  <c r="FM83" i="56"/>
  <c r="D83" i="56"/>
  <c r="T83" i="56"/>
  <c r="AJ83" i="56"/>
  <c r="AZ83" i="56"/>
  <c r="BQ83" i="56"/>
  <c r="CG83" i="56"/>
  <c r="CX83" i="56"/>
  <c r="CY83" i="56"/>
  <c r="DN83" i="56"/>
  <c r="DO83" i="56"/>
  <c r="ED83" i="56"/>
  <c r="EE83" i="56"/>
  <c r="EX83" i="56"/>
  <c r="FN83" i="56"/>
  <c r="E83" i="56"/>
  <c r="U83" i="56"/>
  <c r="AK83" i="56"/>
  <c r="BA83" i="56"/>
  <c r="BR83" i="56"/>
  <c r="CH83" i="56"/>
  <c r="CI83" i="56"/>
  <c r="EZ83" i="56"/>
  <c r="FP83" i="56"/>
  <c r="F83" i="56"/>
  <c r="G83" i="56"/>
  <c r="V83" i="56"/>
  <c r="W83" i="56"/>
  <c r="AL83" i="56"/>
  <c r="BB83" i="56"/>
  <c r="BC83" i="56"/>
  <c r="BT83" i="56"/>
  <c r="CJ83" i="56"/>
  <c r="CZ83" i="56"/>
  <c r="DP83" i="56"/>
  <c r="EF83" i="56"/>
  <c r="FA83" i="56"/>
  <c r="FQ83" i="56"/>
  <c r="AN83" i="56"/>
  <c r="BD83" i="56"/>
  <c r="BU83" i="56"/>
  <c r="CK83" i="56"/>
  <c r="DA83" i="56"/>
  <c r="DQ83" i="56"/>
  <c r="EG83" i="56"/>
  <c r="FB83" i="56"/>
  <c r="FR83" i="56"/>
  <c r="FS83" i="56"/>
  <c r="AC83" i="56"/>
  <c r="BH83" i="56"/>
  <c r="CL83" i="56"/>
  <c r="DI83" i="56"/>
  <c r="EN83" i="56"/>
  <c r="FV83" i="56"/>
  <c r="AD83" i="56"/>
  <c r="AE83" i="56"/>
  <c r="BI83" i="56"/>
  <c r="DJ83" i="56"/>
  <c r="DK83" i="56"/>
  <c r="EO83" i="56"/>
  <c r="H83" i="56"/>
  <c r="AF83" i="56"/>
  <c r="BJ83" i="56"/>
  <c r="CN83" i="56"/>
  <c r="DR83" i="56"/>
  <c r="EP83" i="56"/>
  <c r="FX83" i="56"/>
  <c r="I83" i="56"/>
  <c r="AG83" i="56"/>
  <c r="CO83" i="56"/>
  <c r="DT83" i="56"/>
  <c r="FY83" i="56"/>
  <c r="J83" i="56"/>
  <c r="AO83" i="56"/>
  <c r="BL83" i="56"/>
  <c r="CP83" i="56"/>
  <c r="CQ83" i="56"/>
  <c r="DU83" i="56"/>
  <c r="FD83" i="56"/>
  <c r="FZ83" i="56"/>
  <c r="L83" i="56"/>
  <c r="AP83" i="56"/>
  <c r="BM83" i="56"/>
  <c r="CR83" i="56"/>
  <c r="DV83" i="56"/>
  <c r="DW83" i="56"/>
  <c r="FE83" i="56"/>
  <c r="M83" i="56"/>
  <c r="AR83" i="56"/>
  <c r="BV83" i="56"/>
  <c r="BW83" i="56"/>
  <c r="CS83" i="56"/>
  <c r="DX83" i="56"/>
  <c r="FF83" i="56"/>
  <c r="N83" i="56"/>
  <c r="AS83" i="56"/>
  <c r="CT83" i="56"/>
  <c r="DY83" i="56"/>
  <c r="P83" i="56"/>
  <c r="AT83" i="56"/>
  <c r="AU83" i="56"/>
  <c r="BX83" i="56"/>
  <c r="DB83" i="56"/>
  <c r="DZ83" i="56"/>
  <c r="EA83" i="56"/>
  <c r="FH83" i="56"/>
  <c r="Q83" i="56"/>
  <c r="BY83" i="56"/>
  <c r="FI83" i="56"/>
  <c r="X83" i="56"/>
  <c r="AV83" i="56"/>
  <c r="BZ83" i="56"/>
  <c r="DD83" i="56"/>
  <c r="EH83" i="56"/>
  <c r="FJ83" i="56"/>
  <c r="Y83" i="56"/>
  <c r="AW83" i="56"/>
  <c r="DE83" i="56"/>
  <c r="EJ83" i="56"/>
  <c r="Z83" i="56"/>
  <c r="AA83" i="56"/>
  <c r="BE83" i="56"/>
  <c r="CB83" i="56"/>
  <c r="DF83" i="56"/>
  <c r="DG83" i="56"/>
  <c r="EK83" i="56"/>
  <c r="FT83" i="56"/>
  <c r="AB83" i="56"/>
  <c r="BF83" i="56"/>
  <c r="BG83" i="56"/>
  <c r="CC83" i="56"/>
  <c r="DH83" i="56"/>
  <c r="EL83" i="56"/>
  <c r="FU83" i="56"/>
  <c r="A13" i="1"/>
  <c r="D80" i="56"/>
  <c r="P80" i="56"/>
  <c r="AB80" i="56"/>
  <c r="AN80" i="56"/>
  <c r="AZ80" i="56"/>
  <c r="BL80" i="56"/>
  <c r="BX80" i="56"/>
  <c r="CJ80" i="56"/>
  <c r="CV80" i="56"/>
  <c r="DH80" i="56"/>
  <c r="DT80" i="56"/>
  <c r="EF80" i="56"/>
  <c r="EV80" i="56"/>
  <c r="FH80" i="56"/>
  <c r="FT80" i="56"/>
  <c r="DF80" i="56"/>
  <c r="E80" i="56"/>
  <c r="Q80" i="56"/>
  <c r="AC80" i="56"/>
  <c r="AO80" i="56"/>
  <c r="BA80" i="56"/>
  <c r="BM80" i="56"/>
  <c r="BY80" i="56"/>
  <c r="CK80" i="56"/>
  <c r="CW80" i="56"/>
  <c r="DI80" i="56"/>
  <c r="DU80" i="56"/>
  <c r="EG80" i="56"/>
  <c r="EW80" i="56"/>
  <c r="FI80" i="56"/>
  <c r="FU80" i="56"/>
  <c r="FF80" i="56"/>
  <c r="FG81" i="56"/>
  <c r="F80" i="56"/>
  <c r="G81" i="56"/>
  <c r="R80" i="56"/>
  <c r="S81" i="56"/>
  <c r="AD80" i="56"/>
  <c r="AP80" i="56"/>
  <c r="BB80" i="56"/>
  <c r="BN80" i="56"/>
  <c r="BO81" i="56"/>
  <c r="BZ80" i="56"/>
  <c r="CA81" i="56"/>
  <c r="CL80" i="56"/>
  <c r="CX80" i="56"/>
  <c r="CY81" i="56"/>
  <c r="DJ80" i="56"/>
  <c r="DK81" i="56"/>
  <c r="DV80" i="56"/>
  <c r="DW81" i="56"/>
  <c r="EH80" i="56"/>
  <c r="EI81" i="56"/>
  <c r="EX80" i="56"/>
  <c r="FJ80" i="56"/>
  <c r="FK81" i="56"/>
  <c r="FV80" i="56"/>
  <c r="FW81" i="56"/>
  <c r="FR80" i="56"/>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BV80" i="56"/>
  <c r="BW81" i="56"/>
  <c r="EP80" i="56"/>
  <c r="EQ81" i="56"/>
  <c r="J80" i="56"/>
  <c r="K81" i="56"/>
  <c r="V80" i="56"/>
  <c r="W81" i="56"/>
  <c r="AH80" i="56"/>
  <c r="AI81" i="56"/>
  <c r="AT80" i="56"/>
  <c r="AU81" i="56"/>
  <c r="BF80" i="56"/>
  <c r="BG81" i="56"/>
  <c r="BR80" i="56"/>
  <c r="BS81" i="56"/>
  <c r="CD80" i="56"/>
  <c r="CE81" i="56"/>
  <c r="CP80" i="56"/>
  <c r="CQ81" i="56"/>
  <c r="DB80" i="56"/>
  <c r="DC81" i="56"/>
  <c r="DN80" i="56"/>
  <c r="DZ80" i="56"/>
  <c r="EL80" i="56"/>
  <c r="FB80" i="56"/>
  <c r="FN80" i="56"/>
  <c r="FO81" i="56"/>
  <c r="FZ80" i="56"/>
  <c r="BJ80" i="56"/>
  <c r="BK81" i="56"/>
  <c r="ED80" i="56"/>
  <c r="EE81" i="56"/>
  <c r="AL80" i="56"/>
  <c r="DR80" i="56"/>
  <c r="DS81" i="56"/>
  <c r="L80" i="56"/>
  <c r="X80" i="56"/>
  <c r="AJ80" i="56"/>
  <c r="AV80" i="56"/>
  <c r="BH80" i="56"/>
  <c r="BT80" i="56"/>
  <c r="CF80" i="56"/>
  <c r="CR80" i="56"/>
  <c r="DD80" i="56"/>
  <c r="DP80" i="56"/>
  <c r="EB80" i="56"/>
  <c r="EN80" i="56"/>
  <c r="FD80" i="56"/>
  <c r="FP80" i="56"/>
  <c r="Z80" i="56"/>
  <c r="AA81" i="56"/>
  <c r="CH80" i="56"/>
  <c r="CI81" i="56"/>
  <c r="M80" i="56"/>
  <c r="Y80" i="56"/>
  <c r="AK80" i="56"/>
  <c r="AW80" i="56"/>
  <c r="BI80" i="56"/>
  <c r="BU80" i="56"/>
  <c r="CG80" i="56"/>
  <c r="CS80" i="56"/>
  <c r="DE80" i="56"/>
  <c r="DQ80" i="56"/>
  <c r="EC80" i="56"/>
  <c r="EO80" i="56"/>
  <c r="FE80" i="56"/>
  <c r="FQ80" i="56"/>
  <c r="N80" i="56"/>
  <c r="O81" i="56"/>
  <c r="CT80" i="56"/>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L79" i="56"/>
  <c r="AX79" i="56"/>
  <c r="BJ79" i="56"/>
  <c r="BV79" i="56"/>
  <c r="CH79" i="56"/>
  <c r="CT79" i="56"/>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G78" i="56"/>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EP76" i="56"/>
  <c r="DZ76" i="56"/>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FJ72" i="56"/>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D68" i="56"/>
  <c r="EG68" i="56"/>
  <c r="DL68" i="56"/>
  <c r="CO68" i="56"/>
  <c r="BR68" i="56"/>
  <c r="AR68" i="56"/>
  <c r="N68" i="56"/>
  <c r="EX67" i="56"/>
  <c r="DJ67" i="56"/>
  <c r="BT67" i="56"/>
  <c r="FZ66" i="56"/>
  <c r="D65" i="56"/>
  <c r="D53" i="56"/>
  <c r="D41" i="56"/>
  <c r="D29" i="56"/>
  <c r="D17" i="56"/>
  <c r="F71" i="56"/>
  <c r="F65" i="56"/>
  <c r="F59" i="56"/>
  <c r="F53" i="56"/>
  <c r="F47" i="56"/>
  <c r="F41" i="56"/>
  <c r="F35" i="56"/>
  <c r="F29" i="56"/>
  <c r="F23" i="56"/>
  <c r="F17" i="56"/>
  <c r="F11" i="56"/>
  <c r="FV76" i="56"/>
  <c r="FF76" i="56"/>
  <c r="EL76" i="56"/>
  <c r="DV76" i="56"/>
  <c r="DF76" i="56"/>
  <c r="CP76" i="56"/>
  <c r="BZ76" i="56"/>
  <c r="BJ76" i="56"/>
  <c r="AT76" i="56"/>
  <c r="AD76" i="56"/>
  <c r="N76" i="56"/>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T12" i="56"/>
  <c r="DJ12" i="56"/>
  <c r="DZ12" i="56"/>
  <c r="EP12" i="56"/>
  <c r="FJ12" i="56"/>
  <c r="FZ12" i="56"/>
  <c r="V13" i="56"/>
  <c r="AL13" i="56"/>
  <c r="BB13" i="56"/>
  <c r="BR13" i="56"/>
  <c r="CH13" i="56"/>
  <c r="CX13" i="56"/>
  <c r="DN13" i="56"/>
  <c r="ED13" i="56"/>
  <c r="EX13" i="56"/>
  <c r="FN13" i="56"/>
  <c r="J14" i="56"/>
  <c r="Z14" i="56"/>
  <c r="AP14" i="56"/>
  <c r="BF14" i="56"/>
  <c r="BV14" i="56"/>
  <c r="CL14" i="56"/>
  <c r="DB14" i="56"/>
  <c r="DR14" i="56"/>
  <c r="EH14" i="56"/>
  <c r="FB14" i="56"/>
  <c r="FR14" i="56"/>
  <c r="N15" i="56"/>
  <c r="AD15" i="56"/>
  <c r="AT15" i="56"/>
  <c r="BJ15" i="56"/>
  <c r="BZ15" i="56"/>
  <c r="CP15" i="56"/>
  <c r="DF15" i="56"/>
  <c r="DV15" i="56"/>
  <c r="EL15" i="56"/>
  <c r="FF15" i="56"/>
  <c r="FV15" i="56"/>
  <c r="R16" i="56"/>
  <c r="AH16" i="56"/>
  <c r="AX16" i="56"/>
  <c r="BN16" i="56"/>
  <c r="CD16" i="56"/>
  <c r="CT16" i="56"/>
  <c r="DJ16" i="56"/>
  <c r="DZ16" i="56"/>
  <c r="EP16" i="56"/>
  <c r="FJ16" i="56"/>
  <c r="FZ16" i="56"/>
  <c r="V17" i="56"/>
  <c r="AL17" i="56"/>
  <c r="BB17" i="56"/>
  <c r="BR17" i="56"/>
  <c r="CH17" i="56"/>
  <c r="CX17" i="56"/>
  <c r="DN17" i="56"/>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BN20" i="56"/>
  <c r="CD20" i="56"/>
  <c r="CT20" i="56"/>
  <c r="DJ20" i="56"/>
  <c r="DZ20" i="56"/>
  <c r="EP20" i="56"/>
  <c r="FJ20" i="56"/>
  <c r="FZ20" i="56"/>
  <c r="V21" i="56"/>
  <c r="AL21" i="56"/>
  <c r="BB21" i="56"/>
  <c r="BR21" i="56"/>
  <c r="CH21" i="56"/>
  <c r="CX21" i="56"/>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BJ27" i="56"/>
  <c r="BZ27" i="56"/>
  <c r="CP27" i="56"/>
  <c r="DF27" i="56"/>
  <c r="DV27" i="56"/>
  <c r="EL27" i="56"/>
  <c r="FF27" i="56"/>
  <c r="FV27" i="56"/>
  <c r="R28" i="56"/>
  <c r="AH28" i="56"/>
  <c r="AX28" i="56"/>
  <c r="BN28" i="56"/>
  <c r="CD28" i="56"/>
  <c r="CT28" i="56"/>
  <c r="DJ28" i="56"/>
  <c r="DZ28" i="56"/>
  <c r="EP28" i="56"/>
  <c r="FJ28" i="56"/>
  <c r="FZ28" i="56"/>
  <c r="V29" i="56"/>
  <c r="AL29" i="56"/>
  <c r="BB29" i="56"/>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EH25" i="56"/>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FU22" i="56"/>
  <c r="V23" i="56"/>
  <c r="AP23" i="56"/>
  <c r="BM23" i="56"/>
  <c r="CH23" i="56"/>
  <c r="DA23" i="56"/>
  <c r="DV23" i="56"/>
  <c r="EO23" i="56"/>
  <c r="FJ23" i="56"/>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4" i="56"/>
  <c r="BF24" i="56"/>
  <c r="BV24" i="56"/>
  <c r="CL24" i="56"/>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AQ39" i="56"/>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CG38" i="56"/>
  <c r="CZ38" i="56"/>
  <c r="DR38" i="56"/>
  <c r="EK38" i="56"/>
  <c r="FI38" i="56"/>
  <c r="I39" i="56"/>
  <c r="AB39" i="56"/>
  <c r="AT39" i="56"/>
  <c r="BM39" i="56"/>
  <c r="CG39" i="56"/>
  <c r="DA39" i="56"/>
  <c r="DT39" i="56"/>
  <c r="EK39" i="56"/>
  <c r="FF39" i="56"/>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AC39" i="56"/>
  <c r="AV39" i="56"/>
  <c r="BP39" i="56"/>
  <c r="CH39" i="56"/>
  <c r="DB39" i="56"/>
  <c r="DU39" i="56"/>
  <c r="EL39" i="56"/>
  <c r="FH39" i="56"/>
  <c r="FY39" i="56"/>
  <c r="V40" i="56"/>
  <c r="AN40" i="56"/>
  <c r="BE40" i="56"/>
  <c r="BV40" i="56"/>
  <c r="CL40" i="56"/>
  <c r="DB40" i="56"/>
  <c r="DR40" i="56"/>
  <c r="EH40" i="56"/>
  <c r="FB40" i="56"/>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AX37" i="56"/>
  <c r="CO37" i="56"/>
  <c r="EB37" i="56"/>
  <c r="FQ37" i="56"/>
  <c r="AC38" i="56"/>
  <c r="BI38" i="56"/>
  <c r="CK38" i="56"/>
  <c r="DD38" i="56"/>
  <c r="DX38" i="56"/>
  <c r="EP38" i="56"/>
  <c r="FN38" i="56"/>
  <c r="M39" i="56"/>
  <c r="AF39" i="56"/>
  <c r="AZ39" i="56"/>
  <c r="BR39" i="56"/>
  <c r="CL39" i="56"/>
  <c r="DE39" i="56"/>
  <c r="DX39" i="56"/>
  <c r="EO39" i="56"/>
  <c r="FJ39" i="56"/>
  <c r="H40" i="56"/>
  <c r="Y40" i="56"/>
  <c r="AP40" i="56"/>
  <c r="AQ40" i="56"/>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Z40" i="56"/>
  <c r="CP40" i="56"/>
  <c r="DF40" i="56"/>
  <c r="DV40" i="56"/>
  <c r="EL40" i="56"/>
  <c r="FF40" i="56"/>
  <c r="FV40" i="56"/>
  <c r="R41" i="56"/>
  <c r="AH41" i="56"/>
  <c r="AX41" i="56"/>
  <c r="BN41" i="56"/>
  <c r="CD41" i="56"/>
  <c r="CT41" i="56"/>
  <c r="DJ41" i="56"/>
  <c r="DZ41" i="56"/>
  <c r="EP41" i="56"/>
  <c r="FJ41" i="56"/>
  <c r="FZ41" i="56"/>
  <c r="V42" i="56"/>
  <c r="AL42" i="56"/>
  <c r="BB42" i="56"/>
  <c r="BR42" i="56"/>
  <c r="CH42" i="56"/>
  <c r="CX42" i="56"/>
  <c r="DN42" i="56"/>
  <c r="ED42" i="56"/>
  <c r="EX42" i="56"/>
  <c r="FN42" i="56"/>
  <c r="J43" i="56"/>
  <c r="Z43" i="56"/>
  <c r="AP43" i="56"/>
  <c r="BF43" i="56"/>
  <c r="BV43" i="56"/>
  <c r="CL43" i="56"/>
  <c r="DB43" i="56"/>
  <c r="DR43" i="56"/>
  <c r="EH43" i="56"/>
  <c r="FB43" i="56"/>
  <c r="FR43" i="56"/>
  <c r="N44" i="56"/>
  <c r="AD44" i="56"/>
  <c r="AT44" i="56"/>
  <c r="BJ44" i="56"/>
  <c r="BZ44" i="56"/>
  <c r="CP44" i="56"/>
  <c r="DF44" i="56"/>
  <c r="DV44" i="56"/>
  <c r="EL44" i="56"/>
  <c r="FF44" i="56"/>
  <c r="FV44" i="56"/>
  <c r="R45" i="56"/>
  <c r="AH45" i="56"/>
  <c r="AX45" i="56"/>
  <c r="BN45" i="56"/>
  <c r="CD45" i="56"/>
  <c r="CT45" i="56"/>
  <c r="DJ45" i="56"/>
  <c r="DZ45" i="56"/>
  <c r="EP45" i="56"/>
  <c r="FJ45" i="56"/>
  <c r="FZ45" i="56"/>
  <c r="V46" i="56"/>
  <c r="AL46" i="56"/>
  <c r="BB46" i="56"/>
  <c r="BR46" i="56"/>
  <c r="CH46" i="56"/>
  <c r="CX46" i="56"/>
  <c r="DN46" i="56"/>
  <c r="ED46" i="56"/>
  <c r="EX46" i="56"/>
  <c r="FN46" i="56"/>
  <c r="J47" i="56"/>
  <c r="Z47" i="56"/>
  <c r="AP47" i="56"/>
  <c r="BF47" i="56"/>
  <c r="BV47" i="56"/>
  <c r="CL47" i="56"/>
  <c r="DB47" i="56"/>
  <c r="DR47" i="56"/>
  <c r="EH47" i="56"/>
  <c r="FB47" i="56"/>
  <c r="FR47" i="56"/>
  <c r="N48" i="56"/>
  <c r="AD48" i="56"/>
  <c r="AT48" i="56"/>
  <c r="BJ48" i="56"/>
  <c r="BZ48" i="56"/>
  <c r="CP48" i="56"/>
  <c r="DF48" i="56"/>
  <c r="DV48" i="56"/>
  <c r="EL48" i="56"/>
  <c r="FF48" i="56"/>
  <c r="FV48" i="56"/>
  <c r="R49" i="56"/>
  <c r="AH49" i="56"/>
  <c r="AX49" i="56"/>
  <c r="BN49" i="56"/>
  <c r="CD49" i="56"/>
  <c r="CT49" i="56"/>
  <c r="DJ49" i="56"/>
  <c r="DZ49" i="56"/>
  <c r="EP49" i="56"/>
  <c r="FJ49" i="56"/>
  <c r="FZ49" i="56"/>
  <c r="V50" i="56"/>
  <c r="AL50" i="56"/>
  <c r="BB50" i="56"/>
  <c r="BR50" i="56"/>
  <c r="CH50" i="56"/>
  <c r="CX50" i="56"/>
  <c r="DN50" i="56"/>
  <c r="ED50" i="56"/>
  <c r="EX50" i="56"/>
  <c r="FN50" i="56"/>
  <c r="J51" i="56"/>
  <c r="Z51" i="56"/>
  <c r="AP51" i="56"/>
  <c r="BF51" i="56"/>
  <c r="BV51" i="56"/>
  <c r="CL51" i="56"/>
  <c r="DB51" i="56"/>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X66" i="56"/>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ED66" i="56"/>
  <c r="EX66" i="56"/>
  <c r="FN66" i="56"/>
  <c r="J67" i="56"/>
  <c r="Z67" i="56"/>
  <c r="AP67" i="56"/>
  <c r="BF67" i="56"/>
  <c r="BV67" i="56"/>
  <c r="CL67" i="56"/>
  <c r="DB67" i="56"/>
  <c r="DR67" i="56"/>
  <c r="EH67" i="56"/>
  <c r="FB67" i="56"/>
  <c r="FR67" i="56"/>
  <c r="EK48" i="56"/>
  <c r="FI49" i="56"/>
  <c r="I51" i="56"/>
  <c r="AC52" i="56"/>
  <c r="EH52" i="56"/>
  <c r="Q53" i="56"/>
  <c r="BL53" i="56"/>
  <c r="CT53" i="56"/>
  <c r="EG53" i="56"/>
  <c r="FF53" i="56"/>
  <c r="FZ53" i="56"/>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DR76" i="56"/>
  <c r="DB76" i="56"/>
  <c r="CL76" i="56"/>
  <c r="BV76" i="56"/>
  <c r="BF76" i="56"/>
  <c r="AP76" i="56"/>
  <c r="Z76" i="56"/>
  <c r="J76" i="56"/>
  <c r="FN75" i="56"/>
  <c r="EX75" i="56"/>
  <c r="ED75" i="56"/>
  <c r="DN75" i="56"/>
  <c r="CX75" i="56"/>
  <c r="CH75" i="56"/>
  <c r="BR75" i="56"/>
  <c r="BB75" i="56"/>
  <c r="AL75" i="56"/>
  <c r="V75" i="56"/>
  <c r="FZ74" i="56"/>
  <c r="FJ74" i="56"/>
  <c r="EP74" i="56"/>
  <c r="DZ74" i="56"/>
  <c r="DJ74" i="56"/>
  <c r="CT74" i="56"/>
  <c r="CD74" i="56"/>
  <c r="BN74" i="56"/>
  <c r="AX74" i="56"/>
  <c r="AH74" i="56"/>
  <c r="R74" i="56"/>
  <c r="FV73" i="56"/>
  <c r="FF73" i="56"/>
  <c r="EL73" i="56"/>
  <c r="DV73" i="56"/>
  <c r="DF73" i="56"/>
  <c r="CP73" i="56"/>
  <c r="BZ73" i="56"/>
  <c r="BJ73" i="56"/>
  <c r="AT73" i="56"/>
  <c r="AD73" i="56"/>
  <c r="N73" i="56"/>
  <c r="FR72" i="56"/>
  <c r="FB72" i="56"/>
  <c r="EH72" i="56"/>
  <c r="DR72" i="56"/>
  <c r="DB72" i="56"/>
  <c r="CL72" i="56"/>
  <c r="BV72" i="56"/>
  <c r="BF72" i="56"/>
  <c r="AP72" i="56"/>
  <c r="Z72" i="56"/>
  <c r="J72" i="56"/>
  <c r="FN71" i="56"/>
  <c r="EX71" i="56"/>
  <c r="ED71" i="56"/>
  <c r="DN71" i="56"/>
  <c r="CX71" i="56"/>
  <c r="CH71" i="56"/>
  <c r="BR71" i="56"/>
  <c r="BB71" i="56"/>
  <c r="AL71" i="56"/>
  <c r="V71" i="56"/>
  <c r="FZ70" i="56"/>
  <c r="FJ70" i="56"/>
  <c r="EP70" i="56"/>
  <c r="DZ70" i="56"/>
  <c r="DJ70" i="56"/>
  <c r="CT70" i="56"/>
  <c r="CD70" i="56"/>
  <c r="BN70" i="56"/>
  <c r="AX70" i="56"/>
  <c r="AH70" i="56"/>
  <c r="R70" i="56"/>
  <c r="FV69" i="56"/>
  <c r="FF69" i="56"/>
  <c r="EL69" i="56"/>
  <c r="DV69" i="56"/>
  <c r="DF69" i="56"/>
  <c r="CP69" i="56"/>
  <c r="BZ69" i="56"/>
  <c r="BJ69" i="56"/>
  <c r="AT69" i="56"/>
  <c r="AD69" i="56"/>
  <c r="N69" i="56"/>
  <c r="FQ68" i="56"/>
  <c r="EV68" i="56"/>
  <c r="DY68" i="56"/>
  <c r="DE68" i="56"/>
  <c r="CH68" i="56"/>
  <c r="BI68" i="56"/>
  <c r="AH68" i="56"/>
  <c r="FZ67" i="56"/>
  <c r="EF67" i="56"/>
  <c r="CW67" i="56"/>
  <c r="BD67" i="56"/>
  <c r="DJ66" i="56"/>
  <c r="CU82" i="56"/>
  <c r="EM81" i="56"/>
  <c r="K83" i="56"/>
  <c r="DS83" i="56"/>
  <c r="S83" i="56"/>
  <c r="EM82" i="56"/>
  <c r="FO83" i="56"/>
  <c r="CM83" i="56"/>
  <c r="CU81" i="56"/>
  <c r="BK83" i="56"/>
  <c r="AQ82" i="56"/>
  <c r="DG81" i="56"/>
  <c r="GA82" i="56"/>
  <c r="AM83" i="56"/>
  <c r="AI82" i="56"/>
  <c r="EY81" i="56"/>
  <c r="DO82" i="56"/>
  <c r="DC83" i="56"/>
  <c r="AY82" i="56"/>
  <c r="FW83" i="56"/>
  <c r="FC82" i="56"/>
  <c r="EY82" i="56"/>
  <c r="AM81" i="56"/>
  <c r="GA81" i="56"/>
  <c r="CM81" i="56"/>
  <c r="EM83" i="56"/>
  <c r="BS83" i="56"/>
  <c r="EA82" i="56"/>
  <c r="CE82" i="56"/>
  <c r="CM82" i="56"/>
  <c r="FK83" i="56"/>
  <c r="BO83" i="56"/>
  <c r="DG82" i="56"/>
  <c r="FC81" i="56"/>
  <c r="EI83" i="56"/>
  <c r="AQ83" i="56"/>
  <c r="AY83" i="56"/>
  <c r="AE82" i="56"/>
  <c r="AY81" i="56"/>
  <c r="BC81" i="56"/>
  <c r="CU83" i="56"/>
  <c r="EQ83" i="56"/>
  <c r="CQ82" i="56"/>
  <c r="EA81" i="56"/>
  <c r="AQ81" i="56"/>
  <c r="CA83" i="56"/>
  <c r="GA83" i="56"/>
  <c r="FS82" i="56"/>
  <c r="FK82" i="56"/>
  <c r="DO81" i="56"/>
  <c r="AE81" i="56"/>
  <c r="O83" i="56"/>
  <c r="CI82" i="56"/>
  <c r="FS81" i="56"/>
  <c r="FG83" i="56"/>
  <c r="FC83" i="56"/>
  <c r="EY83" i="56"/>
  <c r="BC82" i="56"/>
  <c r="G82" i="56"/>
  <c r="FW68" i="56"/>
  <c r="BC75" i="56"/>
  <c r="DC76" i="56"/>
  <c r="S70" i="56"/>
  <c r="A14" i="1"/>
  <c r="CI68" i="56"/>
  <c r="CQ69" i="56"/>
  <c r="G22" i="56"/>
  <c r="EQ70" i="56"/>
  <c r="CA73" i="56"/>
  <c r="AI68" i="56"/>
  <c r="AM71" i="56"/>
  <c r="W75" i="56"/>
  <c r="DC72" i="56"/>
  <c r="CM76" i="56"/>
  <c r="G16" i="56"/>
  <c r="FK70" i="56"/>
  <c r="AQ72" i="56"/>
  <c r="EQ74" i="56"/>
  <c r="GA70" i="56"/>
  <c r="BG72" i="56"/>
  <c r="AQ76" i="56"/>
  <c r="W71" i="56"/>
  <c r="DW73" i="56"/>
  <c r="BG76" i="56"/>
  <c r="AM68" i="56"/>
  <c r="G58" i="56"/>
  <c r="EA68" i="56"/>
  <c r="BO74" i="56"/>
  <c r="AE69" i="56"/>
  <c r="EE71" i="56"/>
  <c r="O73" i="56"/>
  <c r="DO75" i="56"/>
  <c r="BK40" i="56"/>
  <c r="EY71" i="56"/>
  <c r="CE74" i="56"/>
  <c r="BW76" i="56"/>
  <c r="AM75" i="56"/>
  <c r="AA72" i="56"/>
  <c r="O69" i="56"/>
  <c r="G64" i="56"/>
  <c r="EY68" i="56"/>
  <c r="DK70" i="56"/>
  <c r="FO71" i="56"/>
  <c r="CU74" i="56"/>
  <c r="BK73" i="56"/>
  <c r="FO75" i="56"/>
  <c r="AU73" i="56"/>
  <c r="K72" i="56"/>
  <c r="BS39" i="56"/>
  <c r="CM24" i="56"/>
  <c r="GA67" i="56"/>
  <c r="CA69" i="56"/>
  <c r="G46" i="56"/>
  <c r="EM69" i="56"/>
  <c r="BO70" i="56"/>
  <c r="FS72" i="56"/>
  <c r="AY74" i="56"/>
  <c r="CY75" i="56"/>
  <c r="GA39" i="56"/>
  <c r="AU69" i="56"/>
  <c r="G40" i="56"/>
  <c r="S74" i="56"/>
  <c r="BS75" i="56"/>
  <c r="DS76" i="56"/>
  <c r="FC40" i="56"/>
  <c r="DO40" i="56"/>
  <c r="G52" i="56"/>
  <c r="CI71" i="56"/>
  <c r="EQ67" i="56"/>
  <c r="DW69" i="56"/>
  <c r="FC54" i="56"/>
  <c r="DW23" i="56"/>
  <c r="EE39" i="56"/>
  <c r="AI74" i="56"/>
  <c r="EI76" i="56"/>
  <c r="EA53" i="56"/>
  <c r="FC72" i="56"/>
  <c r="CI75" i="56"/>
  <c r="FW73" i="56"/>
  <c r="AE73" i="56"/>
  <c r="CU80" i="56"/>
  <c r="GA80" i="56"/>
  <c r="AI80" i="56"/>
  <c r="FS80" i="56"/>
  <c r="AQ80" i="56"/>
  <c r="O80" i="56"/>
  <c r="FO80" i="56"/>
  <c r="W80" i="56"/>
  <c r="FW80" i="56"/>
  <c r="AE80" i="56"/>
  <c r="FC80" i="56"/>
  <c r="K80" i="56"/>
  <c r="FK80" i="56"/>
  <c r="S80" i="56"/>
  <c r="EM80" i="56"/>
  <c r="EQ80" i="56"/>
  <c r="EY80" i="56"/>
  <c r="G80" i="56"/>
  <c r="CI80" i="56"/>
  <c r="EA80" i="56"/>
  <c r="BW80" i="56"/>
  <c r="EI80" i="56"/>
  <c r="FG80" i="56"/>
  <c r="AA80" i="56"/>
  <c r="DO80" i="56"/>
  <c r="AY80" i="56"/>
  <c r="DW80" i="56"/>
  <c r="DC80" i="56"/>
  <c r="DK80" i="56"/>
  <c r="CQ80" i="56"/>
  <c r="CY80" i="56"/>
  <c r="DS80" i="56"/>
  <c r="CE80" i="56"/>
  <c r="CM80" i="56"/>
  <c r="DG80" i="56"/>
  <c r="AM80" i="56"/>
  <c r="BS80" i="56"/>
  <c r="CA80" i="56"/>
  <c r="EE80" i="56"/>
  <c r="BG80" i="56"/>
  <c r="BO80" i="56"/>
  <c r="BK80" i="56"/>
  <c r="AU80" i="56"/>
  <c r="BC80" i="56"/>
  <c r="EA70" i="56"/>
  <c r="CY71" i="56"/>
  <c r="FK74" i="56"/>
  <c r="CE70" i="56"/>
  <c r="EM73" i="56"/>
  <c r="DS72" i="56"/>
  <c r="K76" i="56"/>
  <c r="O23" i="56"/>
  <c r="DW79" i="56"/>
  <c r="S79" i="56"/>
  <c r="CU79" i="56"/>
  <c r="EI79" i="56"/>
  <c r="CM79" i="56"/>
  <c r="K79" i="56"/>
  <c r="G79" i="56"/>
  <c r="AM79" i="56"/>
  <c r="BC79" i="56"/>
  <c r="CQ79" i="56"/>
  <c r="FS79" i="56"/>
  <c r="AA79" i="56"/>
  <c r="CE79" i="56"/>
  <c r="FG79" i="56"/>
  <c r="O79" i="56"/>
  <c r="BS79" i="56"/>
  <c r="FK79" i="56"/>
  <c r="EQ79" i="56"/>
  <c r="BG79" i="56"/>
  <c r="CY79" i="56"/>
  <c r="EE79" i="56"/>
  <c r="AU79" i="56"/>
  <c r="CA79" i="56"/>
  <c r="DS79" i="56"/>
  <c r="GA79" i="56"/>
  <c r="AI79" i="56"/>
  <c r="AE79" i="56"/>
  <c r="DG79" i="56"/>
  <c r="EY79" i="56"/>
  <c r="DO79" i="56"/>
  <c r="W79" i="56"/>
  <c r="FO79" i="56"/>
  <c r="CI79" i="56"/>
  <c r="BO79" i="56"/>
  <c r="FC79" i="56"/>
  <c r="BW79" i="56"/>
  <c r="AQ79" i="56"/>
  <c r="EM79" i="56"/>
  <c r="BK79" i="56"/>
  <c r="FW79" i="56"/>
  <c r="EA79" i="56"/>
  <c r="AY79" i="56"/>
  <c r="DK79" i="56"/>
  <c r="DC79" i="56"/>
  <c r="G76" i="56"/>
  <c r="FW23" i="56"/>
  <c r="DO71" i="56"/>
  <c r="FG73" i="56"/>
  <c r="CU23" i="56"/>
  <c r="EI72" i="56"/>
  <c r="G70" i="56"/>
  <c r="GA74" i="56"/>
  <c r="AA76" i="56"/>
  <c r="CU70" i="56"/>
  <c r="FW69" i="56"/>
  <c r="AY78" i="56"/>
  <c r="GA78" i="56"/>
  <c r="AI78" i="56"/>
  <c r="DW78" i="56"/>
  <c r="CY78" i="56"/>
  <c r="CU78" i="56"/>
  <c r="AA78" i="56"/>
  <c r="BG78" i="56"/>
  <c r="FK78" i="56"/>
  <c r="BW78" i="56"/>
  <c r="AU78" i="56"/>
  <c r="EI78" i="56"/>
  <c r="EY78" i="56"/>
  <c r="O78" i="56"/>
  <c r="FO78" i="56"/>
  <c r="W78" i="56"/>
  <c r="CM78" i="56"/>
  <c r="FC78" i="56"/>
  <c r="K78" i="56"/>
  <c r="CA78" i="56"/>
  <c r="EM78" i="56"/>
  <c r="EE78" i="56"/>
  <c r="BO78" i="56"/>
  <c r="EQ78" i="56"/>
  <c r="EA78" i="56"/>
  <c r="BC78" i="56"/>
  <c r="DS78" i="56"/>
  <c r="CI78" i="56"/>
  <c r="DO78" i="56"/>
  <c r="AQ78" i="56"/>
  <c r="FW78" i="56"/>
  <c r="AM78" i="56"/>
  <c r="DC78" i="56"/>
  <c r="AE78" i="56"/>
  <c r="DK78" i="56"/>
  <c r="BK78" i="56"/>
  <c r="CQ78" i="56"/>
  <c r="S78" i="56"/>
  <c r="CE78" i="56"/>
  <c r="FG78" i="56"/>
  <c r="DG78" i="56"/>
  <c r="BS78" i="56"/>
  <c r="FS78" i="56"/>
  <c r="EM67" i="56"/>
  <c r="BO55" i="56"/>
  <c r="K70" i="56"/>
  <c r="AI70" i="56"/>
  <c r="BC71" i="56"/>
  <c r="BW72" i="56"/>
  <c r="CQ73" i="56"/>
  <c r="DK74" i="56"/>
  <c r="EE75" i="56"/>
  <c r="FC76" i="56"/>
  <c r="FC77" i="56"/>
  <c r="EI77" i="56"/>
  <c r="FW77" i="56"/>
  <c r="EA77" i="56"/>
  <c r="BO77" i="56"/>
  <c r="DW77" i="56"/>
  <c r="FK77" i="56"/>
  <c r="DO77" i="56"/>
  <c r="CM77" i="56"/>
  <c r="EY77" i="56"/>
  <c r="AE77" i="56"/>
  <c r="DC77" i="56"/>
  <c r="FS77" i="56"/>
  <c r="CA77" i="56"/>
  <c r="AQ77" i="56"/>
  <c r="EE77" i="56"/>
  <c r="CQ77" i="56"/>
  <c r="EM77" i="56"/>
  <c r="AM77" i="56"/>
  <c r="CE77" i="56"/>
  <c r="G77" i="56"/>
  <c r="FG77" i="56"/>
  <c r="EQ77" i="56"/>
  <c r="BS77" i="56"/>
  <c r="DS77" i="56"/>
  <c r="DG77" i="56"/>
  <c r="DK77" i="56"/>
  <c r="BG77" i="56"/>
  <c r="CU77" i="56"/>
  <c r="CI77" i="56"/>
  <c r="S77" i="56"/>
  <c r="AU77" i="56"/>
  <c r="BW77" i="56"/>
  <c r="AY77" i="56"/>
  <c r="AI77" i="56"/>
  <c r="CY77" i="56"/>
  <c r="BK77" i="56"/>
  <c r="AA77" i="56"/>
  <c r="GA77" i="56"/>
  <c r="W77" i="56"/>
  <c r="BC77" i="56"/>
  <c r="O77" i="56"/>
  <c r="FO77" i="56"/>
  <c r="K77" i="56"/>
  <c r="G34" i="56"/>
  <c r="FG69" i="56"/>
  <c r="DG68" i="56"/>
  <c r="BS71" i="56"/>
  <c r="CM72" i="56"/>
  <c r="DG73" i="56"/>
  <c r="EA74" i="56"/>
  <c r="EY75" i="56"/>
  <c r="FS76" i="56"/>
  <c r="AY70" i="56"/>
  <c r="G28" i="56"/>
  <c r="O71" i="56"/>
  <c r="AI72" i="56"/>
  <c r="BC73" i="56"/>
  <c r="BW74" i="56"/>
  <c r="CQ75" i="56"/>
  <c r="DK76" i="56"/>
  <c r="FK69" i="56"/>
  <c r="BC68" i="56"/>
  <c r="AU23" i="56"/>
  <c r="EQ69" i="56"/>
  <c r="FC70" i="56"/>
  <c r="FW71" i="56"/>
  <c r="W73" i="56"/>
  <c r="AQ74" i="56"/>
  <c r="BK75" i="56"/>
  <c r="CE76" i="56"/>
  <c r="CU72" i="56"/>
  <c r="DO73" i="56"/>
  <c r="EI74" i="56"/>
  <c r="FG75" i="56"/>
  <c r="GA76" i="56"/>
  <c r="CU68" i="56"/>
  <c r="AA70" i="56"/>
  <c r="AU71" i="56"/>
  <c r="BO72" i="56"/>
  <c r="CI73" i="56"/>
  <c r="DC74" i="56"/>
  <c r="DW75" i="56"/>
  <c r="EQ76" i="56"/>
  <c r="CQ68" i="56"/>
  <c r="AY68" i="56"/>
  <c r="BO53" i="56"/>
  <c r="EM23" i="56"/>
  <c r="AY37" i="56"/>
  <c r="CM52" i="56"/>
  <c r="AU52" i="56"/>
  <c r="AA51" i="56"/>
  <c r="GA49" i="56"/>
  <c r="FG48" i="56"/>
  <c r="EI47" i="56"/>
  <c r="DO46" i="56"/>
  <c r="CU45" i="56"/>
  <c r="CA44" i="56"/>
  <c r="BG43" i="56"/>
  <c r="AM42" i="56"/>
  <c r="AM54" i="56"/>
  <c r="FW36" i="56"/>
  <c r="BW70" i="56"/>
  <c r="CQ71" i="56"/>
  <c r="DK72" i="56"/>
  <c r="EE73" i="56"/>
  <c r="FC74" i="56"/>
  <c r="FW75" i="56"/>
  <c r="FO69" i="56"/>
  <c r="O53" i="56"/>
  <c r="CE37" i="56"/>
  <c r="EE68" i="56"/>
  <c r="FC36" i="56"/>
  <c r="EE35" i="56"/>
  <c r="DK34" i="56"/>
  <c r="CQ33" i="56"/>
  <c r="BW32" i="56"/>
  <c r="BC31" i="56"/>
  <c r="AI30" i="56"/>
  <c r="O29" i="56"/>
  <c r="FO27" i="56"/>
  <c r="EQ26" i="56"/>
  <c r="DW25" i="56"/>
  <c r="BG70" i="56"/>
  <c r="CA71" i="56"/>
  <c r="FK53" i="56"/>
  <c r="DW36" i="56"/>
  <c r="FC38" i="56"/>
  <c r="BG23" i="56"/>
  <c r="BO24" i="56"/>
  <c r="AA22" i="56"/>
  <c r="GA20" i="56"/>
  <c r="FG19" i="56"/>
  <c r="EI18" i="56"/>
  <c r="DO17" i="56"/>
  <c r="CU16" i="56"/>
  <c r="CA15" i="56"/>
  <c r="BG14" i="56"/>
  <c r="AM13" i="56"/>
  <c r="S12" i="56"/>
  <c r="EY53" i="56"/>
  <c r="BC70" i="56"/>
  <c r="BW71" i="56"/>
  <c r="CQ72" i="56"/>
  <c r="DK73" i="56"/>
  <c r="EE74" i="56"/>
  <c r="FC75" i="56"/>
  <c r="FW76" i="56"/>
  <c r="FS70" i="56"/>
  <c r="S72" i="56"/>
  <c r="AM73" i="56"/>
  <c r="BG74" i="56"/>
  <c r="CA75" i="56"/>
  <c r="CU76" i="56"/>
  <c r="AY69" i="56"/>
  <c r="AE71" i="56"/>
  <c r="AY72" i="56"/>
  <c r="BS73" i="56"/>
  <c r="CM74" i="56"/>
  <c r="DG75" i="56"/>
  <c r="EA76" i="56"/>
  <c r="CI70" i="56"/>
  <c r="DC71" i="56"/>
  <c r="DW72" i="56"/>
  <c r="EQ73" i="56"/>
  <c r="FO74" i="56"/>
  <c r="O76" i="56"/>
  <c r="CA23" i="56"/>
  <c r="FW72" i="56"/>
  <c r="W74" i="56"/>
  <c r="AQ75" i="56"/>
  <c r="BK76" i="56"/>
  <c r="CY54" i="56"/>
  <c r="CY69" i="56"/>
  <c r="EI70" i="56"/>
  <c r="FG71" i="56"/>
  <c r="GA72" i="56"/>
  <c r="AA74" i="56"/>
  <c r="AU75" i="56"/>
  <c r="BO76" i="56"/>
  <c r="DS75" i="56"/>
  <c r="EM76" i="56"/>
  <c r="FS22" i="56"/>
  <c r="DO68" i="56"/>
  <c r="W70" i="56"/>
  <c r="AQ71" i="56"/>
  <c r="BK72" i="56"/>
  <c r="CE73" i="56"/>
  <c r="CY74" i="56"/>
  <c r="K54" i="56"/>
  <c r="DO54" i="56"/>
  <c r="O41" i="56"/>
  <c r="EE70" i="56"/>
  <c r="FC71" i="56"/>
  <c r="EM53" i="56"/>
  <c r="FK37" i="56"/>
  <c r="AA40" i="56"/>
  <c r="CQ66" i="56"/>
  <c r="BW65" i="56"/>
  <c r="BC64" i="56"/>
  <c r="AI63" i="56"/>
  <c r="O62" i="56"/>
  <c r="FO60" i="56"/>
  <c r="EQ59" i="56"/>
  <c r="DW58" i="56"/>
  <c r="DC57" i="56"/>
  <c r="CI56" i="56"/>
  <c r="AA24" i="56"/>
  <c r="CQ36" i="56"/>
  <c r="AI24" i="56"/>
  <c r="AQ54" i="56"/>
  <c r="DG52" i="56"/>
  <c r="CM51" i="56"/>
  <c r="BS50" i="56"/>
  <c r="AY49" i="56"/>
  <c r="AE48" i="56"/>
  <c r="K47" i="56"/>
  <c r="FK45" i="56"/>
  <c r="EM44" i="56"/>
  <c r="DS43" i="56"/>
  <c r="CY42" i="56"/>
  <c r="CE41" i="56"/>
  <c r="FC52" i="56"/>
  <c r="CE69" i="56"/>
  <c r="S53" i="56"/>
  <c r="DC38" i="56"/>
  <c r="DW39" i="56"/>
  <c r="DC70" i="56"/>
  <c r="DW71" i="56"/>
  <c r="EQ72" i="56"/>
  <c r="FO73" i="56"/>
  <c r="O75" i="56"/>
  <c r="AI76" i="56"/>
  <c r="S55" i="56"/>
  <c r="W38" i="56"/>
  <c r="CQ23" i="56"/>
  <c r="DC36" i="56"/>
  <c r="CI35" i="56"/>
  <c r="BO34" i="56"/>
  <c r="AU33" i="56"/>
  <c r="AA32" i="56"/>
  <c r="GA30" i="56"/>
  <c r="FG29" i="56"/>
  <c r="EI28" i="56"/>
  <c r="DO27" i="56"/>
  <c r="CU26" i="56"/>
  <c r="CA25" i="56"/>
  <c r="BO21" i="56"/>
  <c r="DG53" i="56"/>
  <c r="DK23" i="56"/>
  <c r="BC69" i="56"/>
  <c r="DK68" i="56"/>
  <c r="AE66" i="56"/>
  <c r="FK63" i="56"/>
  <c r="DS61" i="56"/>
  <c r="CE59" i="56"/>
  <c r="AQ57" i="56"/>
  <c r="K71" i="56"/>
  <c r="AE72" i="56"/>
  <c r="AY73" i="56"/>
  <c r="BS74" i="56"/>
  <c r="CM75" i="56"/>
  <c r="DG76" i="56"/>
  <c r="K65" i="56"/>
  <c r="EM62" i="56"/>
  <c r="CY60" i="56"/>
  <c r="BK58" i="56"/>
  <c r="W56" i="56"/>
  <c r="DC23" i="56"/>
  <c r="EE38" i="56"/>
  <c r="BW22" i="56"/>
  <c r="BC21" i="56"/>
  <c r="AI20" i="56"/>
  <c r="O19" i="56"/>
  <c r="FO17" i="56"/>
  <c r="EQ16" i="56"/>
  <c r="DW15" i="56"/>
  <c r="DC14" i="56"/>
  <c r="CI13" i="56"/>
  <c r="BO12" i="56"/>
  <c r="AQ70" i="56"/>
  <c r="BK71" i="56"/>
  <c r="CE72" i="56"/>
  <c r="CY73" i="56"/>
  <c r="DS74" i="56"/>
  <c r="EM75" i="56"/>
  <c r="FK76" i="56"/>
  <c r="DK53" i="56"/>
  <c r="FS54" i="56"/>
  <c r="EE54" i="56"/>
  <c r="DO70" i="56"/>
  <c r="EI71" i="56"/>
  <c r="FG72" i="56"/>
  <c r="GA73" i="56"/>
  <c r="AA75" i="56"/>
  <c r="AU76" i="56"/>
  <c r="FG53" i="56"/>
  <c r="CU37" i="56"/>
  <c r="AE37" i="56"/>
  <c r="K36" i="56"/>
  <c r="FK34" i="56"/>
  <c r="EM33" i="56"/>
  <c r="DS32" i="56"/>
  <c r="CY31" i="56"/>
  <c r="CE30" i="56"/>
  <c r="BK29" i="56"/>
  <c r="AQ28" i="56"/>
  <c r="W27" i="56"/>
  <c r="FW25" i="56"/>
  <c r="FK21" i="56"/>
  <c r="S24" i="56"/>
  <c r="EY21" i="56"/>
  <c r="EA20" i="56"/>
  <c r="DG19" i="56"/>
  <c r="CM18" i="56"/>
  <c r="BS17" i="56"/>
  <c r="AY16" i="56"/>
  <c r="AE15" i="56"/>
  <c r="K14" i="56"/>
  <c r="FK12" i="56"/>
  <c r="BS24" i="56"/>
  <c r="CI22" i="56"/>
  <c r="DG24" i="56"/>
  <c r="BS54" i="56"/>
  <c r="BW39" i="56"/>
  <c r="AY53" i="56"/>
  <c r="EQ53" i="56"/>
  <c r="AE52" i="56"/>
  <c r="K51" i="56"/>
  <c r="FK49" i="56"/>
  <c r="EM48" i="56"/>
  <c r="DS47" i="56"/>
  <c r="CY46" i="56"/>
  <c r="CE45" i="56"/>
  <c r="BK44" i="56"/>
  <c r="AQ43" i="56"/>
  <c r="W42" i="56"/>
  <c r="EY54" i="56"/>
  <c r="EY70" i="56"/>
  <c r="FS71" i="56"/>
  <c r="S73" i="56"/>
  <c r="AM74" i="56"/>
  <c r="BG75" i="56"/>
  <c r="CA76" i="56"/>
  <c r="EA37" i="56"/>
  <c r="EQ21" i="56"/>
  <c r="DG66" i="56"/>
  <c r="CM65" i="56"/>
  <c r="BS64" i="56"/>
  <c r="AY63" i="56"/>
  <c r="AE62" i="56"/>
  <c r="K61" i="56"/>
  <c r="FK59" i="56"/>
  <c r="EM58" i="56"/>
  <c r="DS57" i="56"/>
  <c r="CY56" i="56"/>
  <c r="BK53" i="56"/>
  <c r="EQ39" i="56"/>
  <c r="CM38" i="56"/>
  <c r="W40" i="56"/>
  <c r="CY70" i="56"/>
  <c r="DS71" i="56"/>
  <c r="EM72" i="56"/>
  <c r="FK73" i="56"/>
  <c r="K75" i="56"/>
  <c r="AE76" i="56"/>
  <c r="FW52" i="56"/>
  <c r="FG40" i="56"/>
  <c r="AI40" i="56"/>
  <c r="FC22" i="56"/>
  <c r="FS51" i="56"/>
  <c r="EY50" i="56"/>
  <c r="EA49" i="56"/>
  <c r="DG48" i="56"/>
  <c r="CM47" i="56"/>
  <c r="BS46" i="56"/>
  <c r="AY45" i="56"/>
  <c r="AE44" i="56"/>
  <c r="K43" i="56"/>
  <c r="FK41" i="56"/>
  <c r="DG39" i="56"/>
  <c r="FO24" i="56"/>
  <c r="AU53" i="56"/>
  <c r="AU40" i="56"/>
  <c r="FC51" i="56"/>
  <c r="EE50" i="56"/>
  <c r="DK49" i="56"/>
  <c r="CQ48" i="56"/>
  <c r="BW47" i="56"/>
  <c r="BC46" i="56"/>
  <c r="AI45" i="56"/>
  <c r="O44" i="56"/>
  <c r="FO42" i="56"/>
  <c r="EQ41" i="56"/>
  <c r="FS40" i="56"/>
  <c r="CA40" i="56"/>
  <c r="O37" i="56"/>
  <c r="FO35" i="56"/>
  <c r="EQ34" i="56"/>
  <c r="DW33" i="56"/>
  <c r="DC32" i="56"/>
  <c r="CI31" i="56"/>
  <c r="BO30" i="56"/>
  <c r="AU29" i="56"/>
  <c r="AA28" i="56"/>
  <c r="GA26" i="56"/>
  <c r="FG25" i="56"/>
  <c r="FO22" i="56"/>
  <c r="CU53" i="56"/>
  <c r="W54" i="56"/>
  <c r="O39" i="56"/>
  <c r="EE21" i="56"/>
  <c r="DK20" i="56"/>
  <c r="CQ19" i="56"/>
  <c r="BW18" i="56"/>
  <c r="BC17" i="56"/>
  <c r="AI16" i="56"/>
  <c r="O15" i="56"/>
  <c r="FO13" i="56"/>
  <c r="EQ12" i="56"/>
  <c r="CA53" i="56"/>
  <c r="GA37" i="56"/>
  <c r="FG66" i="56"/>
  <c r="EI65" i="56"/>
  <c r="DO64" i="56"/>
  <c r="CU63" i="56"/>
  <c r="CA62" i="56"/>
  <c r="BG61" i="56"/>
  <c r="AM60" i="56"/>
  <c r="S59" i="56"/>
  <c r="FS57" i="56"/>
  <c r="EY56" i="56"/>
  <c r="EA55" i="56"/>
  <c r="AY41" i="56"/>
  <c r="DK37" i="56"/>
  <c r="EI36" i="56"/>
  <c r="DO35" i="56"/>
  <c r="CU34" i="56"/>
  <c r="CA33" i="56"/>
  <c r="BG32" i="56"/>
  <c r="AM31" i="56"/>
  <c r="S30" i="56"/>
  <c r="FS28" i="56"/>
  <c r="EY27" i="56"/>
  <c r="EA26" i="56"/>
  <c r="DG25" i="56"/>
  <c r="BC24" i="56"/>
  <c r="W22" i="56"/>
  <c r="CM23" i="56"/>
  <c r="DS22" i="56"/>
  <c r="CY21" i="56"/>
  <c r="CE20" i="56"/>
  <c r="BK19" i="56"/>
  <c r="AQ18" i="56"/>
  <c r="W17" i="56"/>
  <c r="FW15" i="56"/>
  <c r="FC14" i="56"/>
  <c r="EE13" i="56"/>
  <c r="DK12" i="56"/>
  <c r="AQ55" i="56"/>
  <c r="EM66" i="56"/>
  <c r="DS65" i="56"/>
  <c r="CY64" i="56"/>
  <c r="CE63" i="56"/>
  <c r="BK62" i="56"/>
  <c r="AQ61" i="56"/>
  <c r="W60" i="56"/>
  <c r="FW58" i="56"/>
  <c r="FC57" i="56"/>
  <c r="EE56" i="56"/>
  <c r="DK55" i="56"/>
  <c r="BG40" i="56"/>
  <c r="AU39" i="56"/>
  <c r="BW24" i="56"/>
  <c r="AE23" i="56"/>
  <c r="DC69" i="56"/>
  <c r="DG36" i="56"/>
  <c r="EA24" i="56"/>
  <c r="AA39" i="56"/>
  <c r="AI37" i="56"/>
  <c r="EI38" i="56"/>
  <c r="CM36" i="56"/>
  <c r="BS35" i="56"/>
  <c r="AY34" i="56"/>
  <c r="AE33" i="56"/>
  <c r="K32" i="56"/>
  <c r="FK30" i="56"/>
  <c r="EM29" i="56"/>
  <c r="DS28" i="56"/>
  <c r="CY27" i="56"/>
  <c r="CE26" i="56"/>
  <c r="BK25" i="56"/>
  <c r="AQ23" i="56"/>
  <c r="AY21" i="56"/>
  <c r="AA23" i="56"/>
  <c r="FK39" i="56"/>
  <c r="AE41" i="56"/>
  <c r="AM40" i="56"/>
  <c r="GA38" i="56"/>
  <c r="FG36" i="56"/>
  <c r="DO22" i="56"/>
  <c r="K25" i="56"/>
  <c r="BG22" i="56"/>
  <c r="AM21" i="56"/>
  <c r="S20" i="56"/>
  <c r="FS18" i="56"/>
  <c r="EY17" i="56"/>
  <c r="EA16" i="56"/>
  <c r="DG15" i="56"/>
  <c r="CM14" i="56"/>
  <c r="BS13" i="56"/>
  <c r="AY12" i="56"/>
  <c r="FS61" i="56"/>
  <c r="BS56" i="56"/>
  <c r="AM64" i="56"/>
  <c r="EA59" i="56"/>
  <c r="EI54" i="56"/>
  <c r="CE40" i="56"/>
  <c r="AM39" i="56"/>
  <c r="BK37" i="56"/>
  <c r="AQ36" i="56"/>
  <c r="W35" i="56"/>
  <c r="FW33" i="56"/>
  <c r="FC32" i="56"/>
  <c r="EE31" i="56"/>
  <c r="DK30" i="56"/>
  <c r="CQ29" i="56"/>
  <c r="BW28" i="56"/>
  <c r="BC27" i="56"/>
  <c r="AI26" i="56"/>
  <c r="S63" i="56"/>
  <c r="CM57" i="56"/>
  <c r="EY38" i="56"/>
  <c r="FW39" i="56"/>
  <c r="BO40" i="56"/>
  <c r="AU37" i="56"/>
  <c r="AA36" i="56"/>
  <c r="GA34" i="56"/>
  <c r="FG33" i="56"/>
  <c r="EI32" i="56"/>
  <c r="DO31" i="56"/>
  <c r="CU30" i="56"/>
  <c r="CA29" i="56"/>
  <c r="BG28" i="56"/>
  <c r="AM27" i="56"/>
  <c r="S26" i="56"/>
  <c r="EE24" i="56"/>
  <c r="AY24" i="56"/>
  <c r="BS22" i="56"/>
  <c r="K22" i="56"/>
  <c r="FK20" i="56"/>
  <c r="EM19" i="56"/>
  <c r="DS18" i="56"/>
  <c r="CY17" i="56"/>
  <c r="CE16" i="56"/>
  <c r="BK15" i="56"/>
  <c r="AQ14" i="56"/>
  <c r="W13" i="56"/>
  <c r="BG65" i="56"/>
  <c r="DG58" i="56"/>
  <c r="EA38" i="56"/>
  <c r="EE40" i="56"/>
  <c r="EE22" i="56"/>
  <c r="FO21" i="56"/>
  <c r="EQ20" i="56"/>
  <c r="DW19" i="56"/>
  <c r="DC18" i="56"/>
  <c r="CI17" i="56"/>
  <c r="BO16" i="56"/>
  <c r="AU15" i="56"/>
  <c r="AA14" i="56"/>
  <c r="GA12" i="56"/>
  <c r="DS70" i="56"/>
  <c r="EM71" i="56"/>
  <c r="FK72" i="56"/>
  <c r="K74" i="56"/>
  <c r="AE75" i="56"/>
  <c r="AY76" i="56"/>
  <c r="CA66" i="56"/>
  <c r="EY60" i="56"/>
  <c r="AY55" i="56"/>
  <c r="FS68" i="56"/>
  <c r="O66" i="56"/>
  <c r="FO64" i="56"/>
  <c r="EQ63" i="56"/>
  <c r="DW62" i="56"/>
  <c r="DC61" i="56"/>
  <c r="CI60" i="56"/>
  <c r="BO59" i="56"/>
  <c r="AU58" i="56"/>
  <c r="AA57" i="56"/>
  <c r="GA55" i="56"/>
  <c r="BW53" i="56"/>
  <c r="CI54" i="56"/>
  <c r="BW55" i="56"/>
  <c r="AU54" i="56"/>
  <c r="DW52" i="56"/>
  <c r="DC51" i="56"/>
  <c r="CI50" i="56"/>
  <c r="BO49" i="56"/>
  <c r="AU48" i="56"/>
  <c r="AA47" i="56"/>
  <c r="GA45" i="56"/>
  <c r="FG44" i="56"/>
  <c r="EI43" i="56"/>
  <c r="DO42" i="56"/>
  <c r="CU41" i="56"/>
  <c r="DS40" i="56"/>
  <c r="BC38" i="56"/>
  <c r="BS38" i="56"/>
  <c r="EI24" i="56"/>
  <c r="DK21" i="56"/>
  <c r="AA71" i="56"/>
  <c r="AU72" i="56"/>
  <c r="BO73" i="56"/>
  <c r="CI74" i="56"/>
  <c r="DC75" i="56"/>
  <c r="DW76" i="56"/>
  <c r="BK39" i="56"/>
  <c r="CM54" i="56"/>
  <c r="K39" i="56"/>
  <c r="DS36" i="56"/>
  <c r="CY35" i="56"/>
  <c r="CE34" i="56"/>
  <c r="BK33" i="56"/>
  <c r="AQ32" i="56"/>
  <c r="W31" i="56"/>
  <c r="FW29" i="56"/>
  <c r="FC28" i="56"/>
  <c r="EE27" i="56"/>
  <c r="DK26" i="56"/>
  <c r="CQ25" i="56"/>
  <c r="CI23" i="56"/>
  <c r="DC22" i="56"/>
  <c r="CI21" i="56"/>
  <c r="BO20" i="56"/>
  <c r="AU19" i="56"/>
  <c r="AA18" i="56"/>
  <c r="GA16" i="56"/>
  <c r="FG15" i="56"/>
  <c r="EI14" i="56"/>
  <c r="DO13" i="56"/>
  <c r="CU12" i="56"/>
  <c r="BS70" i="56"/>
  <c r="CM71" i="56"/>
  <c r="DG72" i="56"/>
  <c r="EA73" i="56"/>
  <c r="EY74" i="56"/>
  <c r="FS75" i="56"/>
  <c r="CU55" i="56"/>
  <c r="CQ53" i="56"/>
  <c r="S41" i="56"/>
  <c r="BG24" i="56"/>
  <c r="EI23" i="56"/>
  <c r="DS23" i="56"/>
  <c r="EQ54" i="56"/>
  <c r="DK40" i="56"/>
  <c r="BW36" i="56"/>
  <c r="BC35" i="56"/>
  <c r="AI34" i="56"/>
  <c r="O33" i="56"/>
  <c r="FO31" i="56"/>
  <c r="EQ30" i="56"/>
  <c r="DW29" i="56"/>
  <c r="DC28" i="56"/>
  <c r="CI27" i="56"/>
  <c r="BO26" i="56"/>
  <c r="AU25" i="56"/>
  <c r="CU69" i="56"/>
  <c r="BC54" i="56"/>
  <c r="EM36" i="56"/>
  <c r="CE24" i="56"/>
  <c r="BW23" i="56"/>
  <c r="AQ22" i="56"/>
  <c r="W21" i="56"/>
  <c r="FW19" i="56"/>
  <c r="FC18" i="56"/>
  <c r="EE17" i="56"/>
  <c r="DK16" i="56"/>
  <c r="CQ15" i="56"/>
  <c r="BW14" i="56"/>
  <c r="BC13" i="56"/>
  <c r="AI12" i="56"/>
  <c r="BK66" i="56"/>
  <c r="FW62" i="56"/>
  <c r="DK59" i="56"/>
  <c r="BC56" i="56"/>
  <c r="AE53" i="56"/>
  <c r="EM39" i="56"/>
  <c r="CM70" i="56"/>
  <c r="DG71" i="56"/>
  <c r="EA72" i="56"/>
  <c r="EY73" i="56"/>
  <c r="FS74" i="56"/>
  <c r="S76" i="56"/>
  <c r="AQ65" i="56"/>
  <c r="FC61" i="56"/>
  <c r="CQ58" i="56"/>
  <c r="O54" i="56"/>
  <c r="GA53" i="56"/>
  <c r="FG52" i="56"/>
  <c r="EI51" i="56"/>
  <c r="DO50" i="56"/>
  <c r="CU49" i="56"/>
  <c r="CA48" i="56"/>
  <c r="BG47" i="56"/>
  <c r="AM46" i="56"/>
  <c r="S45" i="56"/>
  <c r="FS43" i="56"/>
  <c r="EY42" i="56"/>
  <c r="EA41" i="56"/>
  <c r="FG39" i="56"/>
  <c r="FC39" i="56"/>
  <c r="EQ23" i="56"/>
  <c r="CY23" i="56"/>
  <c r="FO70" i="56"/>
  <c r="O72" i="56"/>
  <c r="AI73" i="56"/>
  <c r="BC74" i="56"/>
  <c r="BW75" i="56"/>
  <c r="CQ76" i="56"/>
  <c r="W64" i="56"/>
  <c r="EE60" i="56"/>
  <c r="BW57" i="56"/>
  <c r="FW54" i="56"/>
  <c r="FO53" i="56"/>
  <c r="BG53" i="56"/>
  <c r="EM52" i="56"/>
  <c r="DS51" i="56"/>
  <c r="CY50" i="56"/>
  <c r="CE49" i="56"/>
  <c r="BK48" i="56"/>
  <c r="AQ47" i="56"/>
  <c r="W46" i="56"/>
  <c r="FW44" i="56"/>
  <c r="FC43" i="56"/>
  <c r="EE42" i="56"/>
  <c r="DK41" i="56"/>
  <c r="CQ40" i="56"/>
  <c r="EI40" i="56"/>
  <c r="FC24" i="56"/>
  <c r="BC22" i="56"/>
  <c r="DO24" i="56"/>
  <c r="AI21" i="56"/>
  <c r="GA21" i="56"/>
  <c r="FK23" i="56"/>
  <c r="BK23" i="56"/>
  <c r="EA66" i="56"/>
  <c r="FS65" i="56"/>
  <c r="EY64" i="56"/>
  <c r="EA63" i="56"/>
  <c r="DG62" i="56"/>
  <c r="CM61" i="56"/>
  <c r="BS60" i="56"/>
  <c r="AY59" i="56"/>
  <c r="AE58" i="56"/>
  <c r="K57" i="56"/>
  <c r="FK55" i="56"/>
  <c r="AI53" i="56"/>
  <c r="AY54" i="56"/>
  <c r="CU21" i="56"/>
  <c r="DG23" i="56"/>
  <c r="BG69" i="56"/>
  <c r="CQ39" i="56"/>
  <c r="CY22" i="56"/>
  <c r="DK66" i="56"/>
  <c r="FC65" i="56"/>
  <c r="BW61" i="56"/>
  <c r="FO56" i="56"/>
  <c r="BK69" i="56"/>
  <c r="CY67" i="56"/>
  <c r="DW53" i="56"/>
  <c r="CA52" i="56"/>
  <c r="BG51" i="56"/>
  <c r="AM50" i="56"/>
  <c r="S49" i="56"/>
  <c r="FS47" i="56"/>
  <c r="EY46" i="56"/>
  <c r="EA45" i="56"/>
  <c r="DG44" i="56"/>
  <c r="CM43" i="56"/>
  <c r="BS42" i="56"/>
  <c r="AE39" i="56"/>
  <c r="GA23" i="56"/>
  <c r="AM22" i="56"/>
  <c r="DK63" i="56"/>
  <c r="O58" i="56"/>
  <c r="AU55" i="56"/>
  <c r="EI52" i="56"/>
  <c r="BK54" i="56"/>
  <c r="W55" i="56"/>
  <c r="CE53" i="56"/>
  <c r="BK52" i="56"/>
  <c r="AQ51" i="56"/>
  <c r="W50" i="56"/>
  <c r="FW48" i="56"/>
  <c r="FC47" i="56"/>
  <c r="EE46" i="56"/>
  <c r="DK45" i="56"/>
  <c r="CQ44" i="56"/>
  <c r="BW43" i="56"/>
  <c r="BC42" i="56"/>
  <c r="AI41" i="56"/>
  <c r="FO38" i="56"/>
  <c r="CA39" i="56"/>
  <c r="AM24" i="56"/>
  <c r="FG23" i="56"/>
  <c r="EA21" i="56"/>
  <c r="BS23" i="56"/>
  <c r="DW55" i="56"/>
  <c r="EE64" i="56"/>
  <c r="BC60" i="56"/>
  <c r="EQ55" i="56"/>
  <c r="DW66" i="56"/>
  <c r="DC65" i="56"/>
  <c r="CI64" i="56"/>
  <c r="BO63" i="56"/>
  <c r="AU62" i="56"/>
  <c r="AA61" i="56"/>
  <c r="GA59" i="56"/>
  <c r="FG58" i="56"/>
  <c r="EI57" i="56"/>
  <c r="DO56" i="56"/>
  <c r="DC54" i="56"/>
  <c r="EQ38" i="56"/>
  <c r="DG69" i="56"/>
  <c r="CE55" i="56"/>
  <c r="DC53" i="56"/>
  <c r="AA54" i="56"/>
  <c r="BC39" i="56"/>
  <c r="FW40" i="56"/>
  <c r="S40" i="56"/>
  <c r="EY22" i="56"/>
  <c r="DK24" i="56"/>
  <c r="FS38" i="56"/>
  <c r="DS52" i="56"/>
  <c r="EM40" i="56"/>
  <c r="AY40" i="56"/>
  <c r="CU40" i="56"/>
  <c r="CA37" i="56"/>
  <c r="BG36" i="56"/>
  <c r="AM35" i="56"/>
  <c r="S34" i="56"/>
  <c r="FS32" i="56"/>
  <c r="EY31" i="56"/>
  <c r="EA30" i="56"/>
  <c r="DG29" i="56"/>
  <c r="CM28" i="56"/>
  <c r="BS27" i="56"/>
  <c r="AY26" i="56"/>
  <c r="AE25" i="56"/>
  <c r="AI55" i="56"/>
  <c r="DW40" i="56"/>
  <c r="CI38" i="56"/>
  <c r="FO40" i="56"/>
  <c r="DO38" i="56"/>
  <c r="BO37" i="56"/>
  <c r="EY24" i="56"/>
  <c r="DC52" i="56"/>
  <c r="FS39" i="56"/>
  <c r="K23" i="56"/>
  <c r="DG55" i="56"/>
  <c r="GA69" i="56"/>
  <c r="FG54" i="56"/>
  <c r="EM54" i="56"/>
  <c r="CQ55" i="56"/>
  <c r="BG55" i="56"/>
  <c r="FS53" i="56"/>
  <c r="FS36" i="56"/>
  <c r="EY35" i="56"/>
  <c r="EA34" i="56"/>
  <c r="DG33" i="56"/>
  <c r="CM32" i="56"/>
  <c r="BS31" i="56"/>
  <c r="AY30" i="56"/>
  <c r="AE29" i="56"/>
  <c r="K28" i="56"/>
  <c r="FK26" i="56"/>
  <c r="EM25" i="56"/>
  <c r="DS24" i="56"/>
  <c r="S21" i="56"/>
  <c r="FW66" i="56"/>
  <c r="CQ62" i="56"/>
  <c r="AI59" i="56"/>
  <c r="DS54" i="56"/>
  <c r="CA55" i="56"/>
  <c r="EA39" i="56"/>
  <c r="CQ52" i="56"/>
  <c r="BW51" i="56"/>
  <c r="BC50" i="56"/>
  <c r="AI49" i="56"/>
  <c r="O48" i="56"/>
  <c r="FO46" i="56"/>
  <c r="EQ45" i="56"/>
  <c r="DW44" i="56"/>
  <c r="DC43" i="56"/>
  <c r="CI42" i="56"/>
  <c r="BO41" i="56"/>
  <c r="CY39" i="56"/>
  <c r="FC23" i="56"/>
  <c r="EI22" i="56"/>
  <c r="DO21" i="56"/>
  <c r="CU20" i="56"/>
  <c r="CA19" i="56"/>
  <c r="BG18" i="56"/>
  <c r="AM17" i="56"/>
  <c r="S16" i="56"/>
  <c r="FS14" i="56"/>
  <c r="EY13" i="56"/>
  <c r="EA12" i="56"/>
  <c r="S69" i="56"/>
  <c r="AM70" i="56"/>
  <c r="BG71" i="56"/>
  <c r="CA72" i="56"/>
  <c r="CU73" i="56"/>
  <c r="DO74" i="56"/>
  <c r="EI75" i="56"/>
  <c r="FG76" i="56"/>
  <c r="BW66" i="56"/>
  <c r="BC65" i="56"/>
  <c r="AI64" i="56"/>
  <c r="O63" i="56"/>
  <c r="FO61" i="56"/>
  <c r="EQ60" i="56"/>
  <c r="DW59" i="56"/>
  <c r="DC58" i="56"/>
  <c r="CI57" i="56"/>
  <c r="BO56" i="56"/>
  <c r="BG67" i="56"/>
  <c r="AM66" i="56"/>
  <c r="S65" i="56"/>
  <c r="FS63" i="56"/>
  <c r="EY62" i="56"/>
  <c r="EA61" i="56"/>
  <c r="DG60" i="56"/>
  <c r="CM59" i="56"/>
  <c r="BS58" i="56"/>
  <c r="AY57" i="56"/>
  <c r="AE56" i="56"/>
  <c r="K55" i="56"/>
  <c r="AY66" i="56"/>
  <c r="AE65" i="56"/>
  <c r="K64" i="56"/>
  <c r="FK62" i="56"/>
  <c r="EM61" i="56"/>
  <c r="DS60" i="56"/>
  <c r="CY59" i="56"/>
  <c r="CE58" i="56"/>
  <c r="BK57" i="56"/>
  <c r="AQ56" i="56"/>
  <c r="CI51" i="56"/>
  <c r="BO50" i="56"/>
  <c r="AU49" i="56"/>
  <c r="AA48" i="56"/>
  <c r="GA46" i="56"/>
  <c r="FG45" i="56"/>
  <c r="EI44" i="56"/>
  <c r="DO43" i="56"/>
  <c r="CU42" i="56"/>
  <c r="CA41" i="56"/>
  <c r="CY52" i="56"/>
  <c r="CE51" i="56"/>
  <c r="BK50" i="56"/>
  <c r="AQ49" i="56"/>
  <c r="W48" i="56"/>
  <c r="FW46" i="56"/>
  <c r="FC45" i="56"/>
  <c r="EE44" i="56"/>
  <c r="DK43" i="56"/>
  <c r="CQ42" i="56"/>
  <c r="BW41" i="56"/>
  <c r="DW38" i="56"/>
  <c r="DC37" i="56"/>
  <c r="CI36" i="56"/>
  <c r="BO35" i="56"/>
  <c r="AU34" i="56"/>
  <c r="AA33" i="56"/>
  <c r="GA31" i="56"/>
  <c r="FG30" i="56"/>
  <c r="EI29" i="56"/>
  <c r="DO28" i="56"/>
  <c r="CU27" i="56"/>
  <c r="CA26" i="56"/>
  <c r="BG25" i="56"/>
  <c r="DC35" i="56"/>
  <c r="CI34" i="56"/>
  <c r="BO33" i="56"/>
  <c r="AU32" i="56"/>
  <c r="AA31" i="56"/>
  <c r="GA29" i="56"/>
  <c r="FG28" i="56"/>
  <c r="EI27" i="56"/>
  <c r="DO26" i="56"/>
  <c r="CU25" i="56"/>
  <c r="CA24" i="56"/>
  <c r="CQ20" i="56"/>
  <c r="BW19" i="56"/>
  <c r="BC18" i="56"/>
  <c r="AE55" i="56"/>
  <c r="FK38" i="56"/>
  <c r="CE21" i="56"/>
  <c r="CM22" i="56"/>
  <c r="BS21" i="56"/>
  <c r="AY20" i="56"/>
  <c r="AE19" i="56"/>
  <c r="K18" i="56"/>
  <c r="FK16" i="56"/>
  <c r="EM15" i="56"/>
  <c r="DS14" i="56"/>
  <c r="CY13" i="56"/>
  <c r="CE12" i="56"/>
  <c r="O55" i="56"/>
  <c r="BK68" i="56"/>
  <c r="O52" i="56"/>
  <c r="FO50" i="56"/>
  <c r="EQ49" i="56"/>
  <c r="DW48" i="56"/>
  <c r="DC47" i="56"/>
  <c r="CI46" i="56"/>
  <c r="BO45" i="56"/>
  <c r="AU44" i="56"/>
  <c r="AA43" i="56"/>
  <c r="GA41" i="56"/>
  <c r="W23" i="56"/>
  <c r="CU24" i="56"/>
  <c r="GA22" i="56"/>
  <c r="AE67" i="56"/>
  <c r="K66" i="56"/>
  <c r="FK64" i="56"/>
  <c r="EM63" i="56"/>
  <c r="DS62" i="56"/>
  <c r="CY61" i="56"/>
  <c r="CE60" i="56"/>
  <c r="BK59" i="56"/>
  <c r="AQ58" i="56"/>
  <c r="W57" i="56"/>
  <c r="FW55" i="56"/>
  <c r="EA54" i="56"/>
  <c r="BG39" i="56"/>
  <c r="EY37" i="56"/>
  <c r="EA36" i="56"/>
  <c r="DG35" i="56"/>
  <c r="CM34" i="56"/>
  <c r="BS33" i="56"/>
  <c r="AY32" i="56"/>
  <c r="AE31" i="56"/>
  <c r="K30" i="56"/>
  <c r="FK28" i="56"/>
  <c r="EM27" i="56"/>
  <c r="DS26" i="56"/>
  <c r="CY25" i="56"/>
  <c r="BK36" i="56"/>
  <c r="AQ35" i="56"/>
  <c r="W34" i="56"/>
  <c r="FW32" i="56"/>
  <c r="FC31" i="56"/>
  <c r="EE30" i="56"/>
  <c r="DK29" i="56"/>
  <c r="CQ28" i="56"/>
  <c r="BW27" i="56"/>
  <c r="BC26" i="56"/>
  <c r="AI25" i="56"/>
  <c r="DS38" i="56"/>
  <c r="O25" i="56"/>
  <c r="AU66" i="56"/>
  <c r="AA65" i="56"/>
  <c r="GA63" i="56"/>
  <c r="FG62" i="56"/>
  <c r="EI61" i="56"/>
  <c r="DO60" i="56"/>
  <c r="CU59" i="56"/>
  <c r="CA58" i="56"/>
  <c r="BG57" i="56"/>
  <c r="AM56" i="56"/>
  <c r="EY40" i="56"/>
  <c r="S37" i="56"/>
  <c r="FS24" i="56"/>
  <c r="DC40" i="56"/>
  <c r="CY40" i="56"/>
  <c r="AM38" i="56"/>
  <c r="AI17" i="56"/>
  <c r="O16" i="56"/>
  <c r="FO14" i="56"/>
  <c r="EQ13" i="56"/>
  <c r="DW12" i="56"/>
  <c r="W69" i="56"/>
  <c r="S68" i="56"/>
  <c r="DK69" i="56"/>
  <c r="FC66" i="56"/>
  <c r="EE65" i="56"/>
  <c r="DK64" i="56"/>
  <c r="CQ63" i="56"/>
  <c r="BW62" i="56"/>
  <c r="BC61" i="56"/>
  <c r="AI60" i="56"/>
  <c r="O59" i="56"/>
  <c r="FO57" i="56"/>
  <c r="EQ56" i="56"/>
  <c r="EI67" i="56"/>
  <c r="DO66" i="56"/>
  <c r="CU65" i="56"/>
  <c r="CA64" i="56"/>
  <c r="BG63" i="56"/>
  <c r="AM62" i="56"/>
  <c r="S61" i="56"/>
  <c r="FS59" i="56"/>
  <c r="EY58" i="56"/>
  <c r="EA57" i="56"/>
  <c r="DG56" i="56"/>
  <c r="CM55" i="56"/>
  <c r="DG65" i="56"/>
  <c r="CM64" i="56"/>
  <c r="BS63" i="56"/>
  <c r="AY62" i="56"/>
  <c r="AE61" i="56"/>
  <c r="K60" i="56"/>
  <c r="FK58" i="56"/>
  <c r="EM57" i="56"/>
  <c r="DS56" i="56"/>
  <c r="CY55" i="56"/>
  <c r="K40" i="56"/>
  <c r="CM39" i="56"/>
  <c r="FO51" i="56"/>
  <c r="EQ50" i="56"/>
  <c r="DW49" i="56"/>
  <c r="DC48" i="56"/>
  <c r="CI47" i="56"/>
  <c r="BO46" i="56"/>
  <c r="AU45" i="56"/>
  <c r="AA44" i="56"/>
  <c r="GA42" i="56"/>
  <c r="FG41" i="56"/>
  <c r="DC39" i="56"/>
  <c r="K53" i="56"/>
  <c r="FK51" i="56"/>
  <c r="EM50" i="56"/>
  <c r="DS49" i="56"/>
  <c r="CY48" i="56"/>
  <c r="CE47" i="56"/>
  <c r="BK46" i="56"/>
  <c r="AQ45" i="56"/>
  <c r="W44" i="56"/>
  <c r="FW42" i="56"/>
  <c r="FC41" i="56"/>
  <c r="DO53" i="56"/>
  <c r="CU52" i="56"/>
  <c r="CA51" i="56"/>
  <c r="BG50" i="56"/>
  <c r="AM49" i="56"/>
  <c r="S48" i="56"/>
  <c r="FS46" i="56"/>
  <c r="EY45" i="56"/>
  <c r="EA44" i="56"/>
  <c r="DG43" i="56"/>
  <c r="CM42" i="56"/>
  <c r="BS41" i="56"/>
  <c r="AY38" i="56"/>
  <c r="AI39" i="56"/>
  <c r="O38" i="56"/>
  <c r="FO36" i="56"/>
  <c r="EQ35" i="56"/>
  <c r="DW34" i="56"/>
  <c r="DC33" i="56"/>
  <c r="CI32" i="56"/>
  <c r="BO31" i="56"/>
  <c r="AU30" i="56"/>
  <c r="AA29" i="56"/>
  <c r="GA27" i="56"/>
  <c r="FG26" i="56"/>
  <c r="EI25" i="56"/>
  <c r="CY37" i="56"/>
  <c r="CE36" i="56"/>
  <c r="BK35" i="56"/>
  <c r="AQ34" i="56"/>
  <c r="W33" i="56"/>
  <c r="FW31" i="56"/>
  <c r="FC30" i="56"/>
  <c r="EE29" i="56"/>
  <c r="DK28" i="56"/>
  <c r="CQ27" i="56"/>
  <c r="BW26" i="56"/>
  <c r="BC25" i="56"/>
  <c r="O36" i="56"/>
  <c r="FO34" i="56"/>
  <c r="EQ33" i="56"/>
  <c r="DW32" i="56"/>
  <c r="DC31" i="56"/>
  <c r="CI30" i="56"/>
  <c r="BO29" i="56"/>
  <c r="AU28" i="56"/>
  <c r="AA27" i="56"/>
  <c r="GA25" i="56"/>
  <c r="FG24" i="56"/>
  <c r="FO23" i="56"/>
  <c r="FC19" i="56"/>
  <c r="EE18" i="56"/>
  <c r="DK17" i="56"/>
  <c r="CQ16" i="56"/>
  <c r="BW15" i="56"/>
  <c r="BC14" i="56"/>
  <c r="AI13" i="56"/>
  <c r="O12" i="56"/>
  <c r="FW21" i="56"/>
  <c r="FC20" i="56"/>
  <c r="EE19" i="56"/>
  <c r="DK18" i="56"/>
  <c r="CQ17" i="56"/>
  <c r="BW16" i="56"/>
  <c r="BC15" i="56"/>
  <c r="AI14" i="56"/>
  <c r="O13" i="56"/>
  <c r="FW22" i="56"/>
  <c r="FC21" i="56"/>
  <c r="EE20" i="56"/>
  <c r="DK19" i="56"/>
  <c r="CQ18" i="56"/>
  <c r="BW17" i="56"/>
  <c r="BC16" i="56"/>
  <c r="AI15" i="56"/>
  <c r="O14" i="56"/>
  <c r="FO12" i="56"/>
  <c r="G47" i="56"/>
  <c r="G42" i="56"/>
  <c r="AU68" i="56"/>
  <c r="FK67" i="56"/>
  <c r="G13" i="56"/>
  <c r="AM67" i="56"/>
  <c r="AA69" i="56"/>
  <c r="AU70" i="56"/>
  <c r="BO71" i="56"/>
  <c r="CI72" i="56"/>
  <c r="DC73" i="56"/>
  <c r="DW74" i="56"/>
  <c r="EQ75" i="56"/>
  <c r="FO76" i="56"/>
  <c r="G68" i="56"/>
  <c r="CQ67" i="56"/>
  <c r="CU67" i="56"/>
  <c r="G75" i="56"/>
  <c r="EI66" i="56"/>
  <c r="DO65" i="56"/>
  <c r="CU64" i="56"/>
  <c r="CA63" i="56"/>
  <c r="BG62" i="56"/>
  <c r="AM61" i="56"/>
  <c r="S60" i="56"/>
  <c r="FS58" i="56"/>
  <c r="EY57" i="56"/>
  <c r="EA56" i="56"/>
  <c r="DS67" i="56"/>
  <c r="CY66" i="56"/>
  <c r="CE65" i="56"/>
  <c r="BK64" i="56"/>
  <c r="AQ63" i="56"/>
  <c r="W62" i="56"/>
  <c r="FW60" i="56"/>
  <c r="FC59" i="56"/>
  <c r="EE58" i="56"/>
  <c r="DK57" i="56"/>
  <c r="CQ56" i="56"/>
  <c r="CQ65" i="56"/>
  <c r="BW64" i="56"/>
  <c r="BC63" i="56"/>
  <c r="AI62" i="56"/>
  <c r="O61" i="56"/>
  <c r="FO59" i="56"/>
  <c r="EQ58" i="56"/>
  <c r="DW57" i="56"/>
  <c r="DC56" i="56"/>
  <c r="CI55" i="56"/>
  <c r="EY51" i="56"/>
  <c r="EA50" i="56"/>
  <c r="DG49" i="56"/>
  <c r="CM48" i="56"/>
  <c r="BS47" i="56"/>
  <c r="AY46" i="56"/>
  <c r="AE45" i="56"/>
  <c r="K44" i="56"/>
  <c r="FK42" i="56"/>
  <c r="EM41" i="56"/>
  <c r="CI39" i="56"/>
  <c r="FO52" i="56"/>
  <c r="EQ51" i="56"/>
  <c r="DW50" i="56"/>
  <c r="DC49" i="56"/>
  <c r="CI48" i="56"/>
  <c r="BO47" i="56"/>
  <c r="AU46" i="56"/>
  <c r="AA45" i="56"/>
  <c r="GA43" i="56"/>
  <c r="FG42" i="56"/>
  <c r="EI41" i="56"/>
  <c r="DO39" i="56"/>
  <c r="CY53" i="56"/>
  <c r="CE52" i="56"/>
  <c r="BK51" i="56"/>
  <c r="AQ50" i="56"/>
  <c r="W49" i="56"/>
  <c r="FW47" i="56"/>
  <c r="FC46" i="56"/>
  <c r="EE45" i="56"/>
  <c r="DK44" i="56"/>
  <c r="CQ43" i="56"/>
  <c r="BW42" i="56"/>
  <c r="BC41" i="56"/>
  <c r="AI38" i="56"/>
  <c r="S39" i="56"/>
  <c r="FS37" i="56"/>
  <c r="EY36" i="56"/>
  <c r="EA35" i="56"/>
  <c r="DG34" i="56"/>
  <c r="CM33" i="56"/>
  <c r="BS32" i="56"/>
  <c r="AY31" i="56"/>
  <c r="AE30" i="56"/>
  <c r="K29" i="56"/>
  <c r="FK27" i="56"/>
  <c r="EM26" i="56"/>
  <c r="DS25" i="56"/>
  <c r="CY24" i="56"/>
  <c r="CI37" i="56"/>
  <c r="BO36" i="56"/>
  <c r="AU35" i="56"/>
  <c r="AA34" i="56"/>
  <c r="GA32" i="56"/>
  <c r="FG31" i="56"/>
  <c r="EI30" i="56"/>
  <c r="DO29" i="56"/>
  <c r="CU28" i="56"/>
  <c r="CA27" i="56"/>
  <c r="BG26" i="56"/>
  <c r="AM25" i="56"/>
  <c r="FS35" i="56"/>
  <c r="EY34" i="56"/>
  <c r="EA33" i="56"/>
  <c r="DG32" i="56"/>
  <c r="CM31" i="56"/>
  <c r="BS30" i="56"/>
  <c r="AY29" i="56"/>
  <c r="AE28" i="56"/>
  <c r="K27" i="56"/>
  <c r="FK25" i="56"/>
  <c r="EM24" i="56"/>
  <c r="FW20" i="56"/>
  <c r="FG20" i="56"/>
  <c r="EI19" i="56"/>
  <c r="DO18" i="56"/>
  <c r="CU17" i="56"/>
  <c r="CA16" i="56"/>
  <c r="BG15" i="56"/>
  <c r="AM14" i="56"/>
  <c r="S13" i="56"/>
  <c r="FG21" i="56"/>
  <c r="EI20" i="56"/>
  <c r="DO19" i="56"/>
  <c r="CU18" i="56"/>
  <c r="CA17" i="56"/>
  <c r="BG16" i="56"/>
  <c r="AM15" i="56"/>
  <c r="S14" i="56"/>
  <c r="FS12" i="56"/>
  <c r="FG22" i="56"/>
  <c r="EI21" i="56"/>
  <c r="DO20" i="56"/>
  <c r="CU19" i="56"/>
  <c r="CA18" i="56"/>
  <c r="BG17" i="56"/>
  <c r="AM16" i="56"/>
  <c r="S15" i="56"/>
  <c r="FS13" i="56"/>
  <c r="EY12" i="56"/>
  <c r="FC68" i="56"/>
  <c r="G53" i="56"/>
  <c r="EI68" i="56"/>
  <c r="G48" i="56"/>
  <c r="BW68" i="56"/>
  <c r="DO69" i="56"/>
  <c r="G19" i="56"/>
  <c r="CI67" i="56"/>
  <c r="AQ69" i="56"/>
  <c r="BK70" i="56"/>
  <c r="CE71" i="56"/>
  <c r="CY72" i="56"/>
  <c r="DS73" i="56"/>
  <c r="EM74" i="56"/>
  <c r="FK75" i="56"/>
  <c r="G74" i="56"/>
  <c r="EE67" i="56"/>
  <c r="DS66" i="56"/>
  <c r="CY65" i="56"/>
  <c r="CE64" i="56"/>
  <c r="BK63" i="56"/>
  <c r="AQ62" i="56"/>
  <c r="W61" i="56"/>
  <c r="FW59" i="56"/>
  <c r="FC58" i="56"/>
  <c r="EE57" i="56"/>
  <c r="DK56" i="56"/>
  <c r="DC67" i="56"/>
  <c r="CI66" i="56"/>
  <c r="BO65" i="56"/>
  <c r="AU64" i="56"/>
  <c r="AA63" i="56"/>
  <c r="GA61" i="56"/>
  <c r="FG60" i="56"/>
  <c r="EI59" i="56"/>
  <c r="DO58" i="56"/>
  <c r="CU57" i="56"/>
  <c r="CA56" i="56"/>
  <c r="CU66" i="56"/>
  <c r="CA65" i="56"/>
  <c r="BG64" i="56"/>
  <c r="AM63" i="56"/>
  <c r="S62" i="56"/>
  <c r="FS60" i="56"/>
  <c r="EY59" i="56"/>
  <c r="EA58" i="56"/>
  <c r="DG57" i="56"/>
  <c r="CM56" i="56"/>
  <c r="BS55" i="56"/>
  <c r="BW54" i="56"/>
  <c r="EE51" i="56"/>
  <c r="DK50" i="56"/>
  <c r="CQ49" i="56"/>
  <c r="BW48" i="56"/>
  <c r="BC47" i="56"/>
  <c r="AI46" i="56"/>
  <c r="O45" i="56"/>
  <c r="FO43" i="56"/>
  <c r="EQ42" i="56"/>
  <c r="DW41" i="56"/>
  <c r="DS39" i="56"/>
  <c r="EY52" i="56"/>
  <c r="EA51" i="56"/>
  <c r="DG50" i="56"/>
  <c r="CM49" i="56"/>
  <c r="BS48" i="56"/>
  <c r="AY47" i="56"/>
  <c r="AE46" i="56"/>
  <c r="K45" i="56"/>
  <c r="FK43" i="56"/>
  <c r="EM42" i="56"/>
  <c r="DS41" i="56"/>
  <c r="CI53" i="56"/>
  <c r="BO52" i="56"/>
  <c r="AU51" i="56"/>
  <c r="AA50" i="56"/>
  <c r="GA48" i="56"/>
  <c r="FG47" i="56"/>
  <c r="EI46" i="56"/>
  <c r="DO45" i="56"/>
  <c r="CU44" i="56"/>
  <c r="CA43" i="56"/>
  <c r="BG42" i="56"/>
  <c r="AM41" i="56"/>
  <c r="O40" i="56"/>
  <c r="S38" i="56"/>
  <c r="FW38" i="56"/>
  <c r="FC37" i="56"/>
  <c r="EE36" i="56"/>
  <c r="DK35" i="56"/>
  <c r="CQ34" i="56"/>
  <c r="BW33" i="56"/>
  <c r="BC32" i="56"/>
  <c r="AI31" i="56"/>
  <c r="O30" i="56"/>
  <c r="FO28" i="56"/>
  <c r="EQ27" i="56"/>
  <c r="DW26" i="56"/>
  <c r="DC25" i="56"/>
  <c r="CI24" i="56"/>
  <c r="BS37" i="56"/>
  <c r="AY36" i="56"/>
  <c r="AE35" i="56"/>
  <c r="K34" i="56"/>
  <c r="FK32" i="56"/>
  <c r="EM31" i="56"/>
  <c r="DS30" i="56"/>
  <c r="CY29" i="56"/>
  <c r="CE28" i="56"/>
  <c r="BK27" i="56"/>
  <c r="AQ26" i="56"/>
  <c r="W25" i="56"/>
  <c r="EA22" i="56"/>
  <c r="FC35" i="56"/>
  <c r="EE34" i="56"/>
  <c r="DK33" i="56"/>
  <c r="CQ32" i="56"/>
  <c r="BW31" i="56"/>
  <c r="BC30" i="56"/>
  <c r="AI29" i="56"/>
  <c r="O28" i="56"/>
  <c r="FO26" i="56"/>
  <c r="EQ25" i="56"/>
  <c r="DW24" i="56"/>
  <c r="EA23" i="56"/>
  <c r="EM20" i="56"/>
  <c r="DS19" i="56"/>
  <c r="CY18" i="56"/>
  <c r="CE17" i="56"/>
  <c r="BK16" i="56"/>
  <c r="AQ15" i="56"/>
  <c r="W14" i="56"/>
  <c r="FW12" i="56"/>
  <c r="EM21" i="56"/>
  <c r="DS20" i="56"/>
  <c r="CY19" i="56"/>
  <c r="CE18" i="56"/>
  <c r="BK17" i="56"/>
  <c r="AQ16" i="56"/>
  <c r="W15" i="56"/>
  <c r="FW13" i="56"/>
  <c r="FC12" i="56"/>
  <c r="EM22" i="56"/>
  <c r="DS21" i="56"/>
  <c r="CY20" i="56"/>
  <c r="CE19" i="56"/>
  <c r="BK18" i="56"/>
  <c r="AQ17" i="56"/>
  <c r="W16" i="56"/>
  <c r="FW14" i="56"/>
  <c r="FC13" i="56"/>
  <c r="EE12" i="56"/>
  <c r="G59" i="56"/>
  <c r="G54" i="56"/>
  <c r="EE69" i="56"/>
  <c r="G25" i="56"/>
  <c r="DW67" i="56"/>
  <c r="EA67" i="56"/>
  <c r="CA70" i="56"/>
  <c r="CU71" i="56"/>
  <c r="DO72" i="56"/>
  <c r="EI73" i="56"/>
  <c r="FG74" i="56"/>
  <c r="GA75" i="56"/>
  <c r="FW67" i="56"/>
  <c r="G15" i="56"/>
  <c r="BK67" i="56"/>
  <c r="DC66" i="56"/>
  <c r="CI65" i="56"/>
  <c r="BO64" i="56"/>
  <c r="AU63" i="56"/>
  <c r="AA62" i="56"/>
  <c r="GA60" i="56"/>
  <c r="FG59" i="56"/>
  <c r="EI58" i="56"/>
  <c r="DO57" i="56"/>
  <c r="CU56" i="56"/>
  <c r="AE54" i="56"/>
  <c r="CM67" i="56"/>
  <c r="BS66" i="56"/>
  <c r="AY65" i="56"/>
  <c r="AE64" i="56"/>
  <c r="K63" i="56"/>
  <c r="FK61" i="56"/>
  <c r="EM60" i="56"/>
  <c r="DS59" i="56"/>
  <c r="CY58" i="56"/>
  <c r="CE57" i="56"/>
  <c r="BK56" i="56"/>
  <c r="CU54" i="56"/>
  <c r="FW53" i="56"/>
  <c r="CE66" i="56"/>
  <c r="BK65" i="56"/>
  <c r="AQ64" i="56"/>
  <c r="W63" i="56"/>
  <c r="FW61" i="56"/>
  <c r="FC60" i="56"/>
  <c r="EE59" i="56"/>
  <c r="DK58" i="56"/>
  <c r="CQ57" i="56"/>
  <c r="BW56" i="56"/>
  <c r="BC55" i="56"/>
  <c r="DO51" i="56"/>
  <c r="CU50" i="56"/>
  <c r="CA49" i="56"/>
  <c r="BG48" i="56"/>
  <c r="AM47" i="56"/>
  <c r="S46" i="56"/>
  <c r="FS44" i="56"/>
  <c r="EY43" i="56"/>
  <c r="EA42" i="56"/>
  <c r="DG41" i="56"/>
  <c r="CM40" i="56"/>
  <c r="EE52" i="56"/>
  <c r="DK51" i="56"/>
  <c r="CQ50" i="56"/>
  <c r="BW49" i="56"/>
  <c r="BC48" i="56"/>
  <c r="AI47" i="56"/>
  <c r="O46" i="56"/>
  <c r="FO44" i="56"/>
  <c r="EQ43" i="56"/>
  <c r="DW42" i="56"/>
  <c r="DC41" i="56"/>
  <c r="CI40" i="56"/>
  <c r="BS53" i="56"/>
  <c r="AY52" i="56"/>
  <c r="AE51" i="56"/>
  <c r="K50" i="56"/>
  <c r="FK48" i="56"/>
  <c r="EM47" i="56"/>
  <c r="DS46" i="56"/>
  <c r="CY45" i="56"/>
  <c r="CE44" i="56"/>
  <c r="BK43" i="56"/>
  <c r="AQ42" i="56"/>
  <c r="W41" i="56"/>
  <c r="DK38" i="56"/>
  <c r="FW37" i="56"/>
  <c r="DC24" i="56"/>
  <c r="FG38" i="56"/>
  <c r="EI37" i="56"/>
  <c r="DO36" i="56"/>
  <c r="CU35" i="56"/>
  <c r="CA34" i="56"/>
  <c r="BG33" i="56"/>
  <c r="AM32" i="56"/>
  <c r="S31" i="56"/>
  <c r="FS29" i="56"/>
  <c r="EY28" i="56"/>
  <c r="EA27" i="56"/>
  <c r="DG26" i="56"/>
  <c r="CM25" i="56"/>
  <c r="DO23" i="56"/>
  <c r="BW38" i="56"/>
  <c r="BC37" i="56"/>
  <c r="AI36" i="56"/>
  <c r="O35" i="56"/>
  <c r="FO33" i="56"/>
  <c r="EQ32" i="56"/>
  <c r="DW31" i="56"/>
  <c r="DC30" i="56"/>
  <c r="CI29" i="56"/>
  <c r="BO28" i="56"/>
  <c r="AU27" i="56"/>
  <c r="AA26" i="56"/>
  <c r="GA24" i="56"/>
  <c r="EI35" i="56"/>
  <c r="DO34" i="56"/>
  <c r="CU33" i="56"/>
  <c r="CA32" i="56"/>
  <c r="BG31" i="56"/>
  <c r="AM30" i="56"/>
  <c r="S29" i="56"/>
  <c r="FS27" i="56"/>
  <c r="EY26" i="56"/>
  <c r="EA25" i="56"/>
  <c r="DW20" i="56"/>
  <c r="DC19" i="56"/>
  <c r="CI18" i="56"/>
  <c r="BO17" i="56"/>
  <c r="AU16" i="56"/>
  <c r="AA15" i="56"/>
  <c r="GA13" i="56"/>
  <c r="FG12" i="56"/>
  <c r="DW21" i="56"/>
  <c r="DC20" i="56"/>
  <c r="CI19" i="56"/>
  <c r="BO18" i="56"/>
  <c r="AU17" i="56"/>
  <c r="AA16" i="56"/>
  <c r="GA14" i="56"/>
  <c r="FG13" i="56"/>
  <c r="EI12" i="56"/>
  <c r="DW22" i="56"/>
  <c r="DC21" i="56"/>
  <c r="CI20" i="56"/>
  <c r="BO19" i="56"/>
  <c r="AU18" i="56"/>
  <c r="AA17" i="56"/>
  <c r="GA15" i="56"/>
  <c r="FG14" i="56"/>
  <c r="EI13" i="56"/>
  <c r="DO12" i="56"/>
  <c r="FK66" i="56"/>
  <c r="G65" i="56"/>
  <c r="GA66" i="56"/>
  <c r="G60" i="56"/>
  <c r="EY69" i="56"/>
  <c r="G31" i="56"/>
  <c r="FO67" i="56"/>
  <c r="BW69" i="56"/>
  <c r="CQ70" i="56"/>
  <c r="DK71" i="56"/>
  <c r="EE72" i="56"/>
  <c r="FC73" i="56"/>
  <c r="FW74" i="56"/>
  <c r="W76" i="56"/>
  <c r="G14" i="56"/>
  <c r="AE68" i="56"/>
  <c r="G21" i="56"/>
  <c r="CM66" i="56"/>
  <c r="BS65" i="56"/>
  <c r="AY64" i="56"/>
  <c r="AE63" i="56"/>
  <c r="K62" i="56"/>
  <c r="FK60" i="56"/>
  <c r="EM59" i="56"/>
  <c r="DS58" i="56"/>
  <c r="CY57" i="56"/>
  <c r="CE56" i="56"/>
  <c r="BK55" i="56"/>
  <c r="BW67" i="56"/>
  <c r="BC66" i="56"/>
  <c r="AI65" i="56"/>
  <c r="O64" i="56"/>
  <c r="FO62" i="56"/>
  <c r="EQ61" i="56"/>
  <c r="DW60" i="56"/>
  <c r="DC59" i="56"/>
  <c r="CI58" i="56"/>
  <c r="BO57" i="56"/>
  <c r="AU56" i="56"/>
  <c r="AA55" i="56"/>
  <c r="BO66" i="56"/>
  <c r="AU65" i="56"/>
  <c r="AA64" i="56"/>
  <c r="GA62" i="56"/>
  <c r="FG61" i="56"/>
  <c r="EI60" i="56"/>
  <c r="DO59" i="56"/>
  <c r="CU58" i="56"/>
  <c r="CA57" i="56"/>
  <c r="BG56" i="56"/>
  <c r="CY51" i="56"/>
  <c r="CE50" i="56"/>
  <c r="BK49" i="56"/>
  <c r="AQ48" i="56"/>
  <c r="W47" i="56"/>
  <c r="FW45" i="56"/>
  <c r="FC44" i="56"/>
  <c r="EE43" i="56"/>
  <c r="DK42" i="56"/>
  <c r="CQ41" i="56"/>
  <c r="BW40" i="56"/>
  <c r="DO52" i="56"/>
  <c r="CU51" i="56"/>
  <c r="CA50" i="56"/>
  <c r="BG49" i="56"/>
  <c r="AM48" i="56"/>
  <c r="S47" i="56"/>
  <c r="FS45" i="56"/>
  <c r="EY44" i="56"/>
  <c r="EA43" i="56"/>
  <c r="DG42" i="56"/>
  <c r="CM41" i="56"/>
  <c r="BS40" i="56"/>
  <c r="BC53" i="56"/>
  <c r="AI52" i="56"/>
  <c r="O51" i="56"/>
  <c r="FO49" i="56"/>
  <c r="EQ48" i="56"/>
  <c r="DW47" i="56"/>
  <c r="DC46" i="56"/>
  <c r="CI45" i="56"/>
  <c r="BO44" i="56"/>
  <c r="AU43" i="56"/>
  <c r="AA42" i="56"/>
  <c r="GA40" i="56"/>
  <c r="EY39" i="56"/>
  <c r="FG37" i="56"/>
  <c r="EM38" i="56"/>
  <c r="DS37" i="56"/>
  <c r="CY36" i="56"/>
  <c r="CE35" i="56"/>
  <c r="BK34" i="56"/>
  <c r="AQ33" i="56"/>
  <c r="W32" i="56"/>
  <c r="FW30" i="56"/>
  <c r="FC29" i="56"/>
  <c r="EE28" i="56"/>
  <c r="DK27" i="56"/>
  <c r="CQ26" i="56"/>
  <c r="BW25" i="56"/>
  <c r="BG38" i="56"/>
  <c r="AM37" i="56"/>
  <c r="S36" i="56"/>
  <c r="FS34" i="56"/>
  <c r="EY33" i="56"/>
  <c r="EA32" i="56"/>
  <c r="DG31" i="56"/>
  <c r="CM30" i="56"/>
  <c r="BS29" i="56"/>
  <c r="AY28" i="56"/>
  <c r="AE27" i="56"/>
  <c r="K26" i="56"/>
  <c r="FK24" i="56"/>
  <c r="FS23" i="56"/>
  <c r="O24" i="56"/>
  <c r="DS35" i="56"/>
  <c r="CY34" i="56"/>
  <c r="CE33" i="56"/>
  <c r="BK32" i="56"/>
  <c r="AQ31" i="56"/>
  <c r="W30" i="56"/>
  <c r="FW28" i="56"/>
  <c r="FC27" i="56"/>
  <c r="EE26" i="56"/>
  <c r="DK25" i="56"/>
  <c r="CQ24" i="56"/>
  <c r="DG20" i="56"/>
  <c r="CM19" i="56"/>
  <c r="BS18" i="56"/>
  <c r="AY17" i="56"/>
  <c r="AE16" i="56"/>
  <c r="K15" i="56"/>
  <c r="FK13" i="56"/>
  <c r="EM12" i="56"/>
  <c r="DG21" i="56"/>
  <c r="CM20" i="56"/>
  <c r="BS19" i="56"/>
  <c r="AY18" i="56"/>
  <c r="AE17" i="56"/>
  <c r="K16" i="56"/>
  <c r="FK14" i="56"/>
  <c r="EM13" i="56"/>
  <c r="DS12" i="56"/>
  <c r="DG22" i="56"/>
  <c r="CM21" i="56"/>
  <c r="BS20" i="56"/>
  <c r="AY19" i="56"/>
  <c r="AE18" i="56"/>
  <c r="K17" i="56"/>
  <c r="FK15" i="56"/>
  <c r="EM14" i="56"/>
  <c r="DS13" i="56"/>
  <c r="CY12" i="56"/>
  <c r="BO67" i="56"/>
  <c r="BS67" i="56"/>
  <c r="AI69" i="56"/>
  <c r="G71" i="56"/>
  <c r="S67" i="56"/>
  <c r="G66" i="56"/>
  <c r="G37" i="56"/>
  <c r="AA68" i="56"/>
  <c r="CM69" i="56"/>
  <c r="DG70" i="56"/>
  <c r="EA71" i="56"/>
  <c r="EY72" i="56"/>
  <c r="FS73" i="56"/>
  <c r="S75" i="56"/>
  <c r="AM76" i="56"/>
  <c r="G20" i="56"/>
  <c r="BG68" i="56"/>
  <c r="G27" i="56"/>
  <c r="S54" i="56"/>
  <c r="AM53" i="56"/>
  <c r="S52" i="56"/>
  <c r="FS50" i="56"/>
  <c r="EY49" i="56"/>
  <c r="EA48" i="56"/>
  <c r="DG47" i="56"/>
  <c r="CM46" i="56"/>
  <c r="BS45" i="56"/>
  <c r="AY44" i="56"/>
  <c r="AE43" i="56"/>
  <c r="K42" i="56"/>
  <c r="FK40" i="56"/>
  <c r="EM37" i="56"/>
  <c r="AQ38" i="56"/>
  <c r="W37" i="56"/>
  <c r="FW35" i="56"/>
  <c r="FC34" i="56"/>
  <c r="EE33" i="56"/>
  <c r="DK32" i="56"/>
  <c r="CQ31" i="56"/>
  <c r="BW30" i="56"/>
  <c r="BC29" i="56"/>
  <c r="AI28" i="56"/>
  <c r="O27" i="56"/>
  <c r="FO25" i="56"/>
  <c r="EQ24" i="56"/>
  <c r="DK22" i="56"/>
  <c r="CQ21" i="56"/>
  <c r="BW20" i="56"/>
  <c r="BC19" i="56"/>
  <c r="AI18" i="56"/>
  <c r="O17" i="56"/>
  <c r="FO15" i="56"/>
  <c r="EQ14" i="56"/>
  <c r="DW13" i="56"/>
  <c r="DC12" i="56"/>
  <c r="CQ22" i="56"/>
  <c r="BW21" i="56"/>
  <c r="BC20" i="56"/>
  <c r="AI19" i="56"/>
  <c r="O18" i="56"/>
  <c r="FO16" i="56"/>
  <c r="EQ15" i="56"/>
  <c r="DW14" i="56"/>
  <c r="DC13" i="56"/>
  <c r="CI12" i="56"/>
  <c r="DG67" i="56"/>
  <c r="DK67" i="56"/>
  <c r="CA67" i="56"/>
  <c r="G72" i="56"/>
  <c r="FG68" i="56"/>
  <c r="DS68" i="56"/>
  <c r="G43" i="56"/>
  <c r="DW70" i="56"/>
  <c r="EQ71" i="56"/>
  <c r="FO72" i="56"/>
  <c r="O74" i="56"/>
  <c r="AI75" i="56"/>
  <c r="BC76" i="56"/>
  <c r="G26" i="56"/>
  <c r="CE68" i="56"/>
  <c r="G33" i="56"/>
  <c r="BG66" i="56"/>
  <c r="AM65" i="56"/>
  <c r="S64" i="56"/>
  <c r="FS62" i="56"/>
  <c r="EY61" i="56"/>
  <c r="EA60" i="56"/>
  <c r="DG59" i="56"/>
  <c r="CM58" i="56"/>
  <c r="BS57" i="56"/>
  <c r="AY56" i="56"/>
  <c r="EI53" i="56"/>
  <c r="AQ67" i="56"/>
  <c r="W66" i="56"/>
  <c r="FW64" i="56"/>
  <c r="FC63" i="56"/>
  <c r="EE62" i="56"/>
  <c r="DK61" i="56"/>
  <c r="CQ60" i="56"/>
  <c r="BW59" i="56"/>
  <c r="BC58" i="56"/>
  <c r="AI57" i="56"/>
  <c r="O56" i="56"/>
  <c r="FO54" i="56"/>
  <c r="AI66" i="56"/>
  <c r="O65" i="56"/>
  <c r="FO63" i="56"/>
  <c r="EQ62" i="56"/>
  <c r="DW61" i="56"/>
  <c r="DC60" i="56"/>
  <c r="CI59" i="56"/>
  <c r="BO58" i="56"/>
  <c r="AU57" i="56"/>
  <c r="AA56" i="56"/>
  <c r="GA54" i="56"/>
  <c r="BS51" i="56"/>
  <c r="AY50" i="56"/>
  <c r="AE49" i="56"/>
  <c r="K48" i="56"/>
  <c r="FK46" i="56"/>
  <c r="EM45" i="56"/>
  <c r="DS44" i="56"/>
  <c r="CY43" i="56"/>
  <c r="CE42" i="56"/>
  <c r="BK41" i="56"/>
  <c r="CI52" i="56"/>
  <c r="BO51" i="56"/>
  <c r="AU50" i="56"/>
  <c r="AA49" i="56"/>
  <c r="GA47" i="56"/>
  <c r="FG46" i="56"/>
  <c r="EI45" i="56"/>
  <c r="DO44" i="56"/>
  <c r="CU43" i="56"/>
  <c r="CA42" i="56"/>
  <c r="BG41" i="56"/>
  <c r="W39" i="56"/>
  <c r="W53" i="56"/>
  <c r="FW51" i="56"/>
  <c r="FC50" i="56"/>
  <c r="EE49" i="56"/>
  <c r="DK48" i="56"/>
  <c r="CQ47" i="56"/>
  <c r="BW46" i="56"/>
  <c r="BC45" i="56"/>
  <c r="AI44" i="56"/>
  <c r="O43" i="56"/>
  <c r="FO41" i="56"/>
  <c r="EQ40" i="56"/>
  <c r="DW37" i="56"/>
  <c r="DG38" i="56"/>
  <c r="CM37" i="56"/>
  <c r="BS36" i="56"/>
  <c r="AY35" i="56"/>
  <c r="AE34" i="56"/>
  <c r="K33" i="56"/>
  <c r="FK31" i="56"/>
  <c r="EM30" i="56"/>
  <c r="DS29" i="56"/>
  <c r="CY28" i="56"/>
  <c r="CE27" i="56"/>
  <c r="BK26" i="56"/>
  <c r="AQ25" i="56"/>
  <c r="W24" i="56"/>
  <c r="AA38" i="56"/>
  <c r="GA36" i="56"/>
  <c r="FG35" i="56"/>
  <c r="EI34" i="56"/>
  <c r="DO33" i="56"/>
  <c r="CU32" i="56"/>
  <c r="CA31" i="56"/>
  <c r="BG30" i="56"/>
  <c r="AM29" i="56"/>
  <c r="S28" i="56"/>
  <c r="FS26" i="56"/>
  <c r="EY25" i="56"/>
  <c r="EE23" i="56"/>
  <c r="CM35" i="56"/>
  <c r="BS34" i="56"/>
  <c r="AY33" i="56"/>
  <c r="AE32" i="56"/>
  <c r="K31" i="56"/>
  <c r="FK29" i="56"/>
  <c r="EM28" i="56"/>
  <c r="DS27" i="56"/>
  <c r="CY26" i="56"/>
  <c r="CE25" i="56"/>
  <c r="BK24" i="56"/>
  <c r="CA20" i="56"/>
  <c r="BG19" i="56"/>
  <c r="AM18" i="56"/>
  <c r="S17" i="56"/>
  <c r="FS15" i="56"/>
  <c r="EY14" i="56"/>
  <c r="EA13" i="56"/>
  <c r="DG12" i="56"/>
  <c r="CU22" i="56"/>
  <c r="CA21" i="56"/>
  <c r="BG20" i="56"/>
  <c r="AM19" i="56"/>
  <c r="S18" i="56"/>
  <c r="FS16" i="56"/>
  <c r="EY15" i="56"/>
  <c r="EA14" i="56"/>
  <c r="DG13" i="56"/>
  <c r="CM12" i="56"/>
  <c r="CA22" i="56"/>
  <c r="BG21" i="56"/>
  <c r="AM20" i="56"/>
  <c r="S19" i="56"/>
  <c r="FS17" i="56"/>
  <c r="EY16" i="56"/>
  <c r="EA15" i="56"/>
  <c r="DG14" i="56"/>
  <c r="CM13" i="56"/>
  <c r="BS12" i="56"/>
  <c r="BO69" i="56"/>
  <c r="EY67" i="56"/>
  <c r="G49" i="56"/>
  <c r="CA68" i="56"/>
  <c r="DS69" i="56"/>
  <c r="EM70" i="56"/>
  <c r="FK71" i="56"/>
  <c r="K73" i="56"/>
  <c r="AE74" i="56"/>
  <c r="AY75" i="56"/>
  <c r="BS76" i="56"/>
  <c r="G32" i="56"/>
  <c r="DC68" i="56"/>
  <c r="G39" i="56"/>
  <c r="AQ66" i="56"/>
  <c r="W65" i="56"/>
  <c r="FW63" i="56"/>
  <c r="FC62" i="56"/>
  <c r="EE61" i="56"/>
  <c r="DK60" i="56"/>
  <c r="CQ59" i="56"/>
  <c r="BW58" i="56"/>
  <c r="BC57" i="56"/>
  <c r="AI56" i="56"/>
  <c r="AA67" i="56"/>
  <c r="GA65" i="56"/>
  <c r="FG64" i="56"/>
  <c r="EI63" i="56"/>
  <c r="DO62" i="56"/>
  <c r="CU61" i="56"/>
  <c r="CA60" i="56"/>
  <c r="BG59" i="56"/>
  <c r="AM58" i="56"/>
  <c r="S57" i="56"/>
  <c r="FS55" i="56"/>
  <c r="S66" i="56"/>
  <c r="FS64" i="56"/>
  <c r="EY63" i="56"/>
  <c r="EA62" i="56"/>
  <c r="DG61" i="56"/>
  <c r="CM60" i="56"/>
  <c r="BS59" i="56"/>
  <c r="AY58" i="56"/>
  <c r="AE57" i="56"/>
  <c r="K56" i="56"/>
  <c r="FK54" i="56"/>
  <c r="CM53" i="56"/>
  <c r="BW52" i="56"/>
  <c r="BC51" i="56"/>
  <c r="AI50" i="56"/>
  <c r="O49" i="56"/>
  <c r="FO47" i="56"/>
  <c r="EQ46" i="56"/>
  <c r="DW45" i="56"/>
  <c r="DC44" i="56"/>
  <c r="CI43" i="56"/>
  <c r="BO42" i="56"/>
  <c r="AU41" i="56"/>
  <c r="BS52" i="56"/>
  <c r="AY51" i="56"/>
  <c r="AE50" i="56"/>
  <c r="K49" i="56"/>
  <c r="FK47" i="56"/>
  <c r="EM46" i="56"/>
  <c r="DS45" i="56"/>
  <c r="CY44" i="56"/>
  <c r="CE43" i="56"/>
  <c r="BK42" i="56"/>
  <c r="AQ41" i="56"/>
  <c r="GA52" i="56"/>
  <c r="FG51" i="56"/>
  <c r="EI50" i="56"/>
  <c r="DO49" i="56"/>
  <c r="CU48" i="56"/>
  <c r="CA47" i="56"/>
  <c r="BG46" i="56"/>
  <c r="AM45" i="56"/>
  <c r="S44" i="56"/>
  <c r="FS42" i="56"/>
  <c r="EY41" i="56"/>
  <c r="EA40" i="56"/>
  <c r="DG37" i="56"/>
  <c r="DK39" i="56"/>
  <c r="CQ38" i="56"/>
  <c r="BW37" i="56"/>
  <c r="BC36" i="56"/>
  <c r="AI35" i="56"/>
  <c r="O34" i="56"/>
  <c r="FO32" i="56"/>
  <c r="EQ31" i="56"/>
  <c r="DW30" i="56"/>
  <c r="DC29" i="56"/>
  <c r="CI28" i="56"/>
  <c r="BO27" i="56"/>
  <c r="AU26" i="56"/>
  <c r="AA25" i="56"/>
  <c r="K38" i="56"/>
  <c r="FK36" i="56"/>
  <c r="EM35" i="56"/>
  <c r="DS34" i="56"/>
  <c r="CY33" i="56"/>
  <c r="CE32" i="56"/>
  <c r="BK31" i="56"/>
  <c r="AQ30" i="56"/>
  <c r="W29" i="56"/>
  <c r="FW27" i="56"/>
  <c r="FC26" i="56"/>
  <c r="EE25" i="56"/>
  <c r="BW35" i="56"/>
  <c r="BC34" i="56"/>
  <c r="AI33" i="56"/>
  <c r="O32" i="56"/>
  <c r="FO30" i="56"/>
  <c r="EQ29" i="56"/>
  <c r="DW28" i="56"/>
  <c r="DC27" i="56"/>
  <c r="CI26" i="56"/>
  <c r="BO25" i="56"/>
  <c r="AU24" i="56"/>
  <c r="BK20" i="56"/>
  <c r="AQ19" i="56"/>
  <c r="W18" i="56"/>
  <c r="FW16" i="56"/>
  <c r="FC15" i="56"/>
  <c r="EE14" i="56"/>
  <c r="DK13" i="56"/>
  <c r="CQ12" i="56"/>
  <c r="CE22" i="56"/>
  <c r="BK21" i="56"/>
  <c r="AQ20" i="56"/>
  <c r="W19" i="56"/>
  <c r="FW17" i="56"/>
  <c r="FC16" i="56"/>
  <c r="EE15" i="56"/>
  <c r="DK14" i="56"/>
  <c r="CQ13" i="56"/>
  <c r="BW12" i="56"/>
  <c r="CE23" i="56"/>
  <c r="BK22" i="56"/>
  <c r="AQ21" i="56"/>
  <c r="W20" i="56"/>
  <c r="FW18" i="56"/>
  <c r="FC17" i="56"/>
  <c r="EE16" i="56"/>
  <c r="DK15" i="56"/>
  <c r="CQ14" i="56"/>
  <c r="BW13" i="56"/>
  <c r="BC12" i="56"/>
  <c r="K68" i="56"/>
  <c r="G17" i="56"/>
  <c r="O68" i="56"/>
  <c r="G12" i="56"/>
  <c r="W67" i="56"/>
  <c r="G55" i="56"/>
  <c r="CY68" i="56"/>
  <c r="EI69" i="56"/>
  <c r="FG70" i="56"/>
  <c r="GA71" i="56"/>
  <c r="AA73" i="56"/>
  <c r="AU74" i="56"/>
  <c r="BO75" i="56"/>
  <c r="CI76" i="56"/>
  <c r="G38" i="56"/>
  <c r="DW68" i="56"/>
  <c r="G45" i="56"/>
  <c r="AI54" i="56"/>
  <c r="AU67" i="56"/>
  <c r="AA66" i="56"/>
  <c r="GA64" i="56"/>
  <c r="FG63" i="56"/>
  <c r="EI62" i="56"/>
  <c r="DO61" i="56"/>
  <c r="CU60" i="56"/>
  <c r="CA59" i="56"/>
  <c r="BG58" i="56"/>
  <c r="AM57" i="56"/>
  <c r="S56" i="56"/>
  <c r="BO54" i="56"/>
  <c r="K67" i="56"/>
  <c r="FK65" i="56"/>
  <c r="EM64" i="56"/>
  <c r="DS63" i="56"/>
  <c r="CY62" i="56"/>
  <c r="CE61" i="56"/>
  <c r="BK60" i="56"/>
  <c r="AQ59" i="56"/>
  <c r="W58" i="56"/>
  <c r="FW56" i="56"/>
  <c r="FC55" i="56"/>
  <c r="FW65" i="56"/>
  <c r="FC64" i="56"/>
  <c r="EE63" i="56"/>
  <c r="DK62" i="56"/>
  <c r="CQ61" i="56"/>
  <c r="BW60" i="56"/>
  <c r="BC59" i="56"/>
  <c r="AI58" i="56"/>
  <c r="O57" i="56"/>
  <c r="FO55" i="56"/>
  <c r="DG54" i="56"/>
  <c r="DS53" i="56"/>
  <c r="BG52" i="56"/>
  <c r="AM51" i="56"/>
  <c r="S50" i="56"/>
  <c r="FS48" i="56"/>
  <c r="EY47" i="56"/>
  <c r="EA46" i="56"/>
  <c r="DG45" i="56"/>
  <c r="CM44" i="56"/>
  <c r="BS43" i="56"/>
  <c r="AY42" i="56"/>
  <c r="BC40" i="56"/>
  <c r="BC52" i="56"/>
  <c r="AI51" i="56"/>
  <c r="O50" i="56"/>
  <c r="FO48" i="56"/>
  <c r="EQ47" i="56"/>
  <c r="DW46" i="56"/>
  <c r="DC45" i="56"/>
  <c r="CI44" i="56"/>
  <c r="BO43" i="56"/>
  <c r="AU42" i="56"/>
  <c r="AA41" i="56"/>
  <c r="FK52" i="56"/>
  <c r="EM51" i="56"/>
  <c r="DS50" i="56"/>
  <c r="CY49" i="56"/>
  <c r="CE48" i="56"/>
  <c r="BK47" i="56"/>
  <c r="AQ46" i="56"/>
  <c r="W45" i="56"/>
  <c r="FW43" i="56"/>
  <c r="FC42" i="56"/>
  <c r="EE41" i="56"/>
  <c r="CQ37" i="56"/>
  <c r="CU39" i="56"/>
  <c r="CA38" i="56"/>
  <c r="BG37" i="56"/>
  <c r="AM36" i="56"/>
  <c r="S35" i="56"/>
  <c r="FS33" i="56"/>
  <c r="EY32" i="56"/>
  <c r="EA31" i="56"/>
  <c r="DG30" i="56"/>
  <c r="CM29" i="56"/>
  <c r="BS28" i="56"/>
  <c r="AY27" i="56"/>
  <c r="AE26" i="56"/>
  <c r="FO37" i="56"/>
  <c r="EQ36" i="56"/>
  <c r="DW35" i="56"/>
  <c r="DC34" i="56"/>
  <c r="CI33" i="56"/>
  <c r="BO32" i="56"/>
  <c r="AU31" i="56"/>
  <c r="AA30" i="56"/>
  <c r="GA28" i="56"/>
  <c r="FG27" i="56"/>
  <c r="EI26" i="56"/>
  <c r="DO25" i="56"/>
  <c r="CA36" i="56"/>
  <c r="BG35" i="56"/>
  <c r="AM34" i="56"/>
  <c r="S33" i="56"/>
  <c r="FS31" i="56"/>
  <c r="EY30" i="56"/>
  <c r="EA29" i="56"/>
  <c r="DG28" i="56"/>
  <c r="CM27" i="56"/>
  <c r="BS26" i="56"/>
  <c r="AY25" i="56"/>
  <c r="AE24" i="56"/>
  <c r="AU20" i="56"/>
  <c r="AA19" i="56"/>
  <c r="GA17" i="56"/>
  <c r="FG16" i="56"/>
  <c r="EI15" i="56"/>
  <c r="DO14" i="56"/>
  <c r="CU13" i="56"/>
  <c r="CA12" i="56"/>
  <c r="BO22" i="56"/>
  <c r="AU21" i="56"/>
  <c r="AA20" i="56"/>
  <c r="GA18" i="56"/>
  <c r="FG17" i="56"/>
  <c r="EI16" i="56"/>
  <c r="DO15" i="56"/>
  <c r="CU14" i="56"/>
  <c r="CA13" i="56"/>
  <c r="BG12" i="56"/>
  <c r="BO23" i="56"/>
  <c r="AU22" i="56"/>
  <c r="AA21" i="56"/>
  <c r="GA19" i="56"/>
  <c r="FG18" i="56"/>
  <c r="EI17" i="56"/>
  <c r="DO16" i="56"/>
  <c r="CU15" i="56"/>
  <c r="CA14" i="56"/>
  <c r="BG13" i="56"/>
  <c r="AM12" i="56"/>
  <c r="AQ68" i="56"/>
  <c r="G23" i="56"/>
  <c r="G18" i="56"/>
  <c r="CE67" i="56"/>
  <c r="AM69" i="56"/>
  <c r="GA68" i="56"/>
  <c r="G61" i="56"/>
  <c r="FC69" i="56"/>
  <c r="FW70" i="56"/>
  <c r="W72" i="56"/>
  <c r="AQ73" i="56"/>
  <c r="BK74" i="56"/>
  <c r="CE75" i="56"/>
  <c r="CY76" i="56"/>
  <c r="G44" i="56"/>
  <c r="EQ68" i="56"/>
  <c r="G51" i="56"/>
  <c r="FO66" i="56"/>
  <c r="EQ65" i="56"/>
  <c r="DW64" i="56"/>
  <c r="DC63" i="56"/>
  <c r="CI62" i="56"/>
  <c r="BO61" i="56"/>
  <c r="AU60" i="56"/>
  <c r="AA59" i="56"/>
  <c r="GA57" i="56"/>
  <c r="FG56" i="56"/>
  <c r="EI55" i="56"/>
  <c r="FC53" i="56"/>
  <c r="DK54" i="56"/>
  <c r="FG65" i="56"/>
  <c r="EI64" i="56"/>
  <c r="DO63" i="56"/>
  <c r="CU62" i="56"/>
  <c r="CA61" i="56"/>
  <c r="BG60" i="56"/>
  <c r="AM59" i="56"/>
  <c r="S58" i="56"/>
  <c r="FS56" i="56"/>
  <c r="EY55" i="56"/>
  <c r="AQ52" i="56"/>
  <c r="W51" i="56"/>
  <c r="FW49" i="56"/>
  <c r="FC48" i="56"/>
  <c r="EE47" i="56"/>
  <c r="DK46" i="56"/>
  <c r="CQ45" i="56"/>
  <c r="BW44" i="56"/>
  <c r="BC43" i="56"/>
  <c r="AI42" i="56"/>
  <c r="AM52" i="56"/>
  <c r="S51" i="56"/>
  <c r="FS49" i="56"/>
  <c r="EY48" i="56"/>
  <c r="EA47" i="56"/>
  <c r="DG46" i="56"/>
  <c r="CM45" i="56"/>
  <c r="BS44" i="56"/>
  <c r="AY43" i="56"/>
  <c r="AE42" i="56"/>
  <c r="K41" i="56"/>
  <c r="EQ52" i="56"/>
  <c r="DW51" i="56"/>
  <c r="DC50" i="56"/>
  <c r="CI49" i="56"/>
  <c r="BO48" i="56"/>
  <c r="AU47" i="56"/>
  <c r="AA46" i="56"/>
  <c r="GA44" i="56"/>
  <c r="FG43" i="56"/>
  <c r="EI42" i="56"/>
  <c r="DO41" i="56"/>
  <c r="AE40" i="56"/>
  <c r="CE39" i="56"/>
  <c r="BK38" i="56"/>
  <c r="AQ37" i="56"/>
  <c r="W36" i="56"/>
  <c r="FW34" i="56"/>
  <c r="FC33" i="56"/>
  <c r="EE32" i="56"/>
  <c r="DK31" i="56"/>
  <c r="CQ30" i="56"/>
  <c r="BW29" i="56"/>
  <c r="BC28" i="56"/>
  <c r="AI27" i="56"/>
  <c r="O26" i="56"/>
  <c r="AE20" i="56"/>
  <c r="K19" i="56"/>
  <c r="FK17" i="56"/>
  <c r="EM16" i="56"/>
  <c r="DS15" i="56"/>
  <c r="CY14" i="56"/>
  <c r="CE13" i="56"/>
  <c r="BK12" i="56"/>
  <c r="AY22" i="56"/>
  <c r="AE21" i="56"/>
  <c r="K20" i="56"/>
  <c r="FK18" i="56"/>
  <c r="EM17" i="56"/>
  <c r="DS16" i="56"/>
  <c r="CY15" i="56"/>
  <c r="CE14" i="56"/>
  <c r="BK13" i="56"/>
  <c r="AQ12" i="56"/>
  <c r="AY23" i="56"/>
  <c r="AE22" i="56"/>
  <c r="K21" i="56"/>
  <c r="FK19" i="56"/>
  <c r="EM18" i="56"/>
  <c r="DS17" i="56"/>
  <c r="CY16" i="56"/>
  <c r="CE15" i="56"/>
  <c r="BK14" i="56"/>
  <c r="AQ13" i="56"/>
  <c r="W12" i="56"/>
  <c r="BO68" i="56"/>
  <c r="G29" i="56"/>
  <c r="BS68" i="56"/>
  <c r="G24" i="56"/>
  <c r="DO67" i="56"/>
  <c r="AI67" i="56"/>
  <c r="G67" i="56"/>
  <c r="EM68" i="56"/>
  <c r="FS69" i="56"/>
  <c r="S71" i="56"/>
  <c r="AM72" i="56"/>
  <c r="BG73" i="56"/>
  <c r="CA74" i="56"/>
  <c r="CU75" i="56"/>
  <c r="DO76" i="56"/>
  <c r="G50" i="56"/>
  <c r="FO68" i="56"/>
  <c r="G57" i="56"/>
  <c r="O67" i="56"/>
  <c r="FO65" i="56"/>
  <c r="EQ64" i="56"/>
  <c r="DW63" i="56"/>
  <c r="DC62" i="56"/>
  <c r="CI61" i="56"/>
  <c r="BO60" i="56"/>
  <c r="AU59" i="56"/>
  <c r="AA58" i="56"/>
  <c r="GA56" i="56"/>
  <c r="FG55" i="56"/>
  <c r="FS67" i="56"/>
  <c r="EY66" i="56"/>
  <c r="EA65" i="56"/>
  <c r="DG64" i="56"/>
  <c r="CM63" i="56"/>
  <c r="BS62" i="56"/>
  <c r="AY61" i="56"/>
  <c r="AE60" i="56"/>
  <c r="K59" i="56"/>
  <c r="FK57" i="56"/>
  <c r="EM56" i="56"/>
  <c r="DS55" i="56"/>
  <c r="EM65" i="56"/>
  <c r="DS64" i="56"/>
  <c r="CY63" i="56"/>
  <c r="CE62" i="56"/>
  <c r="BK61" i="56"/>
  <c r="AQ60" i="56"/>
  <c r="W59" i="56"/>
  <c r="FW57" i="56"/>
  <c r="FC56" i="56"/>
  <c r="EE55" i="56"/>
  <c r="AA52" i="56"/>
  <c r="GA50" i="56"/>
  <c r="FG49" i="56"/>
  <c r="EI48" i="56"/>
  <c r="DO47" i="56"/>
  <c r="CU46" i="56"/>
  <c r="CA45" i="56"/>
  <c r="BG44" i="56"/>
  <c r="AM43" i="56"/>
  <c r="S42" i="56"/>
  <c r="AQ53" i="56"/>
  <c r="W52" i="56"/>
  <c r="FW50" i="56"/>
  <c r="FC49" i="56"/>
  <c r="EE48" i="56"/>
  <c r="DK47" i="56"/>
  <c r="CQ46" i="56"/>
  <c r="BW45" i="56"/>
  <c r="BC44" i="56"/>
  <c r="AI43" i="56"/>
  <c r="O42" i="56"/>
  <c r="EI39" i="56"/>
  <c r="EA52" i="56"/>
  <c r="DG51" i="56"/>
  <c r="CM50" i="56"/>
  <c r="BS49" i="56"/>
  <c r="AY48" i="56"/>
  <c r="AE47" i="56"/>
  <c r="K46" i="56"/>
  <c r="FK44" i="56"/>
  <c r="EM43" i="56"/>
  <c r="DS42" i="56"/>
  <c r="CY41" i="56"/>
  <c r="CE38" i="56"/>
  <c r="EQ22" i="56"/>
  <c r="BO39" i="56"/>
  <c r="AU38" i="56"/>
  <c r="AA37" i="56"/>
  <c r="GA35" i="56"/>
  <c r="FG34" i="56"/>
  <c r="EI33" i="56"/>
  <c r="DO32" i="56"/>
  <c r="CU31" i="56"/>
  <c r="CA30" i="56"/>
  <c r="BG29" i="56"/>
  <c r="AM28" i="56"/>
  <c r="S27" i="56"/>
  <c r="FS25" i="56"/>
  <c r="EE37" i="56"/>
  <c r="DK36" i="56"/>
  <c r="CQ35" i="56"/>
  <c r="BW34" i="56"/>
  <c r="BC33" i="56"/>
  <c r="AI32" i="56"/>
  <c r="O31" i="56"/>
  <c r="FO29" i="56"/>
  <c r="EQ28" i="56"/>
  <c r="DW27" i="56"/>
  <c r="DC26" i="56"/>
  <c r="CI25" i="56"/>
  <c r="BC23" i="56"/>
  <c r="AU36" i="56"/>
  <c r="AA35" i="56"/>
  <c r="GA33" i="56"/>
  <c r="FG32" i="56"/>
  <c r="EI31" i="56"/>
  <c r="DO30" i="56"/>
  <c r="CU29" i="56"/>
  <c r="CA28" i="56"/>
  <c r="BG27" i="56"/>
  <c r="AM26" i="56"/>
  <c r="S25" i="56"/>
  <c r="K24" i="56"/>
  <c r="O20" i="56"/>
  <c r="FO18" i="56"/>
  <c r="EQ17" i="56"/>
  <c r="DW16" i="56"/>
  <c r="DC15" i="56"/>
  <c r="CI14" i="56"/>
  <c r="BO13" i="56"/>
  <c r="AU12" i="56"/>
  <c r="AI22" i="56"/>
  <c r="O21" i="56"/>
  <c r="FO19" i="56"/>
  <c r="EQ18" i="56"/>
  <c r="DW17" i="56"/>
  <c r="DC16" i="56"/>
  <c r="CI15" i="56"/>
  <c r="BO14" i="56"/>
  <c r="AU13" i="56"/>
  <c r="AA12" i="56"/>
  <c r="AI23" i="56"/>
  <c r="O22" i="56"/>
  <c r="FO20" i="56"/>
  <c r="EQ19" i="56"/>
  <c r="DW18" i="56"/>
  <c r="DC17" i="56"/>
  <c r="CI16" i="56"/>
  <c r="BO15" i="56"/>
  <c r="AU14" i="56"/>
  <c r="AA13" i="56"/>
  <c r="CM68" i="56"/>
  <c r="EA69" i="56"/>
  <c r="G35" i="56"/>
  <c r="G30" i="56"/>
  <c r="FG67" i="56"/>
  <c r="BS69" i="56"/>
  <c r="G73" i="56"/>
  <c r="FK68" i="56"/>
  <c r="O70" i="56"/>
  <c r="AI71" i="56"/>
  <c r="BC72" i="56"/>
  <c r="BW73" i="56"/>
  <c r="CQ74" i="56"/>
  <c r="DK75" i="56"/>
  <c r="EE76" i="56"/>
  <c r="G56" i="56"/>
  <c r="K69" i="56"/>
  <c r="G63" i="56"/>
  <c r="FS66" i="56"/>
  <c r="EY65" i="56"/>
  <c r="EA64" i="56"/>
  <c r="DG63" i="56"/>
  <c r="CM62" i="56"/>
  <c r="BS61" i="56"/>
  <c r="AY60" i="56"/>
  <c r="AE59" i="56"/>
  <c r="K58" i="56"/>
  <c r="FK56" i="56"/>
  <c r="EM55" i="56"/>
  <c r="FC67" i="56"/>
  <c r="EE66" i="56"/>
  <c r="DK65" i="56"/>
  <c r="CQ64" i="56"/>
  <c r="BW63" i="56"/>
  <c r="BC62" i="56"/>
  <c r="AI61" i="56"/>
  <c r="O60" i="56"/>
  <c r="FO58" i="56"/>
  <c r="EQ57" i="56"/>
  <c r="DW56" i="56"/>
  <c r="DC55" i="56"/>
  <c r="CE54" i="56"/>
  <c r="CA54" i="56"/>
  <c r="DW65" i="56"/>
  <c r="DC64" i="56"/>
  <c r="CI63" i="56"/>
  <c r="BO62" i="56"/>
  <c r="AU61" i="56"/>
  <c r="AA60" i="56"/>
  <c r="GA58" i="56"/>
  <c r="FG57" i="56"/>
  <c r="EI56" i="56"/>
  <c r="DO55" i="56"/>
  <c r="CQ54" i="56"/>
  <c r="BG54" i="56"/>
  <c r="DW54" i="56"/>
  <c r="FS52" i="56"/>
  <c r="DG40" i="56"/>
  <c r="K52" i="56"/>
  <c r="FK50" i="56"/>
  <c r="EM49" i="56"/>
  <c r="DS48" i="56"/>
  <c r="CY47" i="56"/>
  <c r="CE46" i="56"/>
  <c r="BK45" i="56"/>
  <c r="AQ44" i="56"/>
  <c r="W43" i="56"/>
  <c r="FW41" i="56"/>
  <c r="AA53" i="56"/>
  <c r="GA51" i="56"/>
  <c r="FG50" i="56"/>
  <c r="EI49" i="56"/>
  <c r="DO48" i="56"/>
  <c r="CU47" i="56"/>
  <c r="CA46" i="56"/>
  <c r="BG45" i="56"/>
  <c r="AM44" i="56"/>
  <c r="S43" i="56"/>
  <c r="FS41" i="56"/>
  <c r="CU38" i="56"/>
  <c r="EE53" i="56"/>
  <c r="DK52" i="56"/>
  <c r="CQ51" i="56"/>
  <c r="BW50" i="56"/>
  <c r="BC49" i="56"/>
  <c r="AI48" i="56"/>
  <c r="O47" i="56"/>
  <c r="FO45" i="56"/>
  <c r="EQ44" i="56"/>
  <c r="DW43" i="56"/>
  <c r="DC42" i="56"/>
  <c r="CI41" i="56"/>
  <c r="FO39" i="56"/>
  <c r="BO38" i="56"/>
  <c r="AY39" i="56"/>
  <c r="AE38" i="56"/>
  <c r="K37" i="56"/>
  <c r="FK35" i="56"/>
  <c r="EM34" i="56"/>
  <c r="DS33" i="56"/>
  <c r="CY32" i="56"/>
  <c r="CE31" i="56"/>
  <c r="BK30" i="56"/>
  <c r="AQ29" i="56"/>
  <c r="W28" i="56"/>
  <c r="FW26" i="56"/>
  <c r="FC25" i="56"/>
  <c r="AM23" i="56"/>
  <c r="DO37" i="56"/>
  <c r="CU36" i="56"/>
  <c r="CA35" i="56"/>
  <c r="BG34" i="56"/>
  <c r="AM33" i="56"/>
  <c r="S32" i="56"/>
  <c r="FS30" i="56"/>
  <c r="EY29" i="56"/>
  <c r="EA28" i="56"/>
  <c r="DG27" i="56"/>
  <c r="CM26" i="56"/>
  <c r="BS25" i="56"/>
  <c r="FK22" i="56"/>
  <c r="AE36" i="56"/>
  <c r="K35" i="56"/>
  <c r="FK33" i="56"/>
  <c r="EM32" i="56"/>
  <c r="DS31" i="56"/>
  <c r="CY30" i="56"/>
  <c r="CE29" i="56"/>
  <c r="BK28" i="56"/>
  <c r="AQ27" i="56"/>
  <c r="W26" i="56"/>
  <c r="FW24" i="56"/>
  <c r="EY23" i="56"/>
  <c r="FS19" i="56"/>
  <c r="EY18" i="56"/>
  <c r="EA17" i="56"/>
  <c r="DG16" i="56"/>
  <c r="CM15" i="56"/>
  <c r="BS14" i="56"/>
  <c r="AY13" i="56"/>
  <c r="AE12" i="56"/>
  <c r="S22" i="56"/>
  <c r="FS20" i="56"/>
  <c r="EY19" i="56"/>
  <c r="EA18" i="56"/>
  <c r="DG17" i="56"/>
  <c r="CM16" i="56"/>
  <c r="BS15" i="56"/>
  <c r="AY14" i="56"/>
  <c r="AE13" i="56"/>
  <c r="K12" i="56"/>
  <c r="S23" i="56"/>
  <c r="FS21" i="56"/>
  <c r="EY20" i="56"/>
  <c r="EA19" i="56"/>
  <c r="DG18" i="56"/>
  <c r="CM17" i="56"/>
  <c r="BS16" i="56"/>
  <c r="AY15" i="56"/>
  <c r="AE14" i="56"/>
  <c r="K13" i="56"/>
  <c r="G41" i="56"/>
  <c r="G36" i="56"/>
  <c r="W68" i="56"/>
  <c r="CI69" i="56"/>
  <c r="AE70" i="56"/>
  <c r="AY71" i="56"/>
  <c r="BS72" i="56"/>
  <c r="CM73" i="56"/>
  <c r="DG74" i="56"/>
  <c r="EA75" i="56"/>
  <c r="EY76" i="56"/>
  <c r="G62" i="56"/>
  <c r="AY67" i="56"/>
  <c r="BC67" i="56"/>
  <c r="G69" i="56"/>
  <c r="EQ66" i="56"/>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alcChain>
</file>

<file path=xl/sharedStrings.xml><?xml version="1.0" encoding="utf-8"?>
<sst xmlns="http://schemas.openxmlformats.org/spreadsheetml/2006/main" count="10461" uniqueCount="86">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</sst>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164" formatCode="&quot;$&quot;#,##0;\-&quot;$&quot;#,##0"/>
    <numFmt numFmtId="165" formatCode="&quot;$&quot;#,##0;[Red]\-&quot;$&quot;#,##0"/>
    <numFmt numFmtId="166" formatCode="_-&quot;$&quot;* #,##0.00_-;\-&quot;$&quot;* #,##0.00_-;_-&quot;$&quot;* &quot;-&quot;??_-;_-@_-"/>
    <numFmt numFmtId="167" formatCode="_-* #,##0.00_-;\-* #,##0.00_-;_-* &quot;-&quot;??_-;_-@_-"/>
    <numFmt numFmtId="168" formatCode="d\-mmm;@"/>
    <numFmt numFmtId="169" formatCode="[$-C09]dd\-mmmm\-yyyy;@"/>
    <numFmt numFmtId="170" formatCode="&quot;$&quot;#,##0"/>
    <numFmt numFmtId="171" formatCode="[$-C09]dd\-mmm\-yy;@"/>
    <numFmt numFmtId="172" formatCode="_-&quot;$&quot;* #,##0_-;\-&quot;$&quot;* #,##0_-;_-&quot;$&quot;* &quot;-&quot;??_-;_-@_-"/>
    <numFmt numFmtId="173" formatCode="&quot;$&quot;#,##0.00"/>
    <numFmt numFmtId="174" formatCode="dd\-mmm"/>
    <numFmt numFmtId="175" formatCode="0.0%"/>
    <numFmt numFmtId="176" formatCode="_-&quot;$&quot;* #,##0_-;\-&quot;$&quot;* #,##0_-;_-&quot;$&quot;* &quot;-&quot;??_-;_-@"/>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166"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264">
    <xf numFmtId="0" fontId="0" fillId="0" borderId="0" xfId="0"/>
    <xf numFmtId="1" fontId="3" fillId="0" borderId="0" xfId="0" applyNumberFormat="1" applyFont="1" applyAlignment="1">
      <alignment horizontal="right" vertical="center"/>
    </xf>
    <xf numFmtId="0" fontId="5" fillId="0" borderId="0" xfId="2"/>
    <xf numFmtId="174" fontId="0" fillId="0" borderId="0" xfId="0" applyNumberFormat="1" applyAlignment="1">
      <alignment vertical="center" wrapText="1"/>
    </xf>
    <xf numFmtId="174"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71"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71"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8"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71"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71"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72"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8"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70"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165" fontId="40" fillId="0" borderId="6" xfId="0" applyNumberFormat="1" applyFont="1" applyBorder="1" applyAlignment="1">
      <alignment horizontal="center" vertical="center"/>
    </xf>
    <xf numFmtId="165"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165" fontId="40" fillId="0" borderId="27" xfId="0" applyNumberFormat="1" applyFont="1" applyBorder="1" applyAlignment="1">
      <alignment horizontal="center" vertical="center"/>
    </xf>
    <xf numFmtId="165"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165" fontId="40" fillId="9" borderId="6" xfId="0" applyNumberFormat="1" applyFont="1" applyFill="1" applyBorder="1" applyAlignment="1">
      <alignment horizontal="center" vertical="center"/>
    </xf>
    <xf numFmtId="165" fontId="40" fillId="9" borderId="27" xfId="0" applyNumberFormat="1" applyFont="1" applyFill="1" applyBorder="1" applyAlignment="1">
      <alignment horizontal="center" vertical="center"/>
    </xf>
    <xf numFmtId="165" fontId="40" fillId="9" borderId="31" xfId="0" applyNumberFormat="1" applyFont="1" applyFill="1" applyBorder="1" applyAlignment="1">
      <alignment horizontal="center" vertical="center"/>
    </xf>
    <xf numFmtId="165"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5"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165" fontId="40" fillId="0" borderId="0" xfId="0" applyNumberFormat="1" applyFont="1" applyAlignment="1">
      <alignment horizontal="center" vertical="center"/>
    </xf>
    <xf numFmtId="165"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72"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72"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75" fontId="9" fillId="0" borderId="0" xfId="4" applyNumberFormat="1" applyFont="1" applyAlignment="1">
      <alignment horizontal="right"/>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72"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6"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72"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7" fillId="0" borderId="0" xfId="0" applyFont="1" applyAlignment="1">
      <alignment horizontal="left" vertical="center" wrapText="1"/>
    </xf>
    <xf numFmtId="170" fontId="43" fillId="0" borderId="0" xfId="1" applyNumberFormat="1" applyFont="1" applyFill="1" applyBorder="1" applyAlignment="1">
      <alignment horizontal="center" vertical="center"/>
    </xf>
    <xf numFmtId="170" fontId="43" fillId="0" borderId="18" xfId="1" applyNumberFormat="1" applyFont="1" applyFill="1" applyBorder="1" applyAlignment="1">
      <alignment horizontal="center" vertical="center"/>
    </xf>
    <xf numFmtId="170" fontId="44" fillId="9" borderId="0" xfId="1" applyNumberFormat="1" applyFont="1" applyFill="1" applyBorder="1" applyAlignment="1">
      <alignment horizontal="center" vertical="center"/>
    </xf>
    <xf numFmtId="170" fontId="44" fillId="9" borderId="26" xfId="1" applyNumberFormat="1" applyFont="1" applyFill="1" applyBorder="1" applyAlignment="1">
      <alignment horizontal="center" vertical="center"/>
    </xf>
    <xf numFmtId="170" fontId="44" fillId="9" borderId="30" xfId="1" applyNumberFormat="1" applyFont="1" applyFill="1" applyBorder="1" applyAlignment="1">
      <alignment horizontal="center" vertical="center"/>
    </xf>
    <xf numFmtId="170" fontId="42" fillId="9" borderId="30" xfId="1" applyNumberFormat="1" applyFont="1" applyFill="1" applyBorder="1" applyAlignment="1">
      <alignment horizontal="center" vertical="center"/>
    </xf>
    <xf numFmtId="170" fontId="42" fillId="9" borderId="26" xfId="1" applyNumberFormat="1" applyFont="1" applyFill="1" applyBorder="1" applyAlignment="1">
      <alignment horizontal="center" vertical="center"/>
    </xf>
    <xf numFmtId="170" fontId="42" fillId="9" borderId="0" xfId="1" applyNumberFormat="1" applyFont="1" applyFill="1" applyBorder="1" applyAlignment="1">
      <alignment horizontal="center" vertical="center"/>
    </xf>
    <xf numFmtId="170"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73" fontId="42" fillId="0" borderId="0" xfId="1" applyNumberFormat="1" applyFont="1" applyFill="1" applyBorder="1" applyAlignment="1">
      <alignment horizontal="center" vertical="center"/>
    </xf>
    <xf numFmtId="173" fontId="42" fillId="0" borderId="26" xfId="1" applyNumberFormat="1" applyFont="1" applyFill="1" applyBorder="1" applyAlignment="1">
      <alignment horizontal="center" vertical="center"/>
    </xf>
    <xf numFmtId="173" fontId="42" fillId="0" borderId="30" xfId="1" applyNumberFormat="1" applyFont="1" applyFill="1" applyBorder="1" applyAlignment="1">
      <alignment horizontal="center" vertical="center"/>
    </xf>
    <xf numFmtId="164" fontId="44" fillId="0" borderId="0" xfId="1" applyNumberFormat="1" applyFont="1" applyFill="1" applyBorder="1" applyAlignment="1">
      <alignment horizontal="center" vertical="center"/>
    </xf>
    <xf numFmtId="164" fontId="44" fillId="0" borderId="26" xfId="1" applyNumberFormat="1" applyFont="1" applyFill="1" applyBorder="1" applyAlignment="1">
      <alignment horizontal="center" vertical="center"/>
    </xf>
    <xf numFmtId="170" fontId="44" fillId="0" borderId="30" xfId="1" applyNumberFormat="1" applyFont="1" applyFill="1" applyBorder="1" applyAlignment="1">
      <alignment horizontal="center" vertical="center"/>
    </xf>
    <xf numFmtId="170" fontId="44" fillId="0" borderId="26" xfId="1" applyNumberFormat="1" applyFont="1" applyFill="1" applyBorder="1" applyAlignment="1">
      <alignment horizontal="center" vertical="center"/>
    </xf>
    <xf numFmtId="170" fontId="44" fillId="0" borderId="0" xfId="1" applyNumberFormat="1" applyFont="1" applyFill="1" applyBorder="1" applyAlignment="1">
      <alignment horizontal="center" vertical="center"/>
    </xf>
    <xf numFmtId="169" fontId="37" fillId="8" borderId="11" xfId="0" applyNumberFormat="1" applyFont="1" applyFill="1" applyBorder="1" applyAlignment="1">
      <alignment horizontal="center" vertical="center"/>
    </xf>
    <xf numFmtId="169" fontId="37" fillId="8" borderId="12" xfId="0" applyNumberFormat="1" applyFont="1" applyFill="1" applyBorder="1" applyAlignment="1">
      <alignment horizontal="center" vertical="center"/>
    </xf>
    <xf numFmtId="169" fontId="37" fillId="8" borderId="22" xfId="0" applyNumberFormat="1" applyFont="1" applyFill="1" applyBorder="1" applyAlignment="1">
      <alignment horizontal="center" vertical="center"/>
    </xf>
    <xf numFmtId="169"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70" fontId="44" fillId="0" borderId="18" xfId="1" applyNumberFormat="1" applyFont="1" applyFill="1" applyBorder="1" applyAlignment="1">
      <alignment horizontal="center" vertical="center"/>
    </xf>
    <xf numFmtId="170" fontId="44" fillId="9" borderId="18" xfId="1" applyNumberFormat="1" applyFont="1" applyFill="1" applyBorder="1" applyAlignment="1">
      <alignment horizontal="center" vertical="center"/>
    </xf>
    <xf numFmtId="170" fontId="41" fillId="9" borderId="0" xfId="1" applyNumberFormat="1" applyFont="1" applyFill="1" applyBorder="1" applyAlignment="1">
      <alignment horizontal="center" vertical="center"/>
    </xf>
    <xf numFmtId="170" fontId="41" fillId="9" borderId="18" xfId="1" applyNumberFormat="1" applyFont="1" applyFill="1" applyBorder="1" applyAlignment="1">
      <alignment horizontal="center" vertical="center"/>
    </xf>
    <xf numFmtId="165" fontId="40" fillId="9" borderId="6" xfId="0" applyNumberFormat="1" applyFont="1" applyFill="1" applyBorder="1" applyAlignment="1">
      <alignment horizontal="center" vertical="center"/>
    </xf>
    <xf numFmtId="165"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70" fontId="44" fillId="9" borderId="20" xfId="1" applyNumberFormat="1" applyFont="1" applyFill="1" applyBorder="1" applyAlignment="1">
      <alignment horizontal="center" vertical="center"/>
    </xf>
    <xf numFmtId="170" fontId="44" fillId="9" borderId="28" xfId="1" applyNumberFormat="1" applyFont="1" applyFill="1" applyBorder="1" applyAlignment="1">
      <alignment horizontal="center" vertical="center"/>
    </xf>
    <xf numFmtId="170" fontId="44" fillId="9" borderId="32" xfId="1" applyNumberFormat="1" applyFont="1" applyFill="1" applyBorder="1" applyAlignment="1">
      <alignment horizontal="center" vertical="center"/>
    </xf>
    <xf numFmtId="170"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15" fontId="48" fillId="6" borderId="0" xfId="2" applyNumberFormat="1" applyFont="1" applyFill="1"/>
    <xf numFmtId="0" fontId="49" fillId="0" borderId="39" xfId="0" applyFont="1" applyFill="1" applyBorder="1" applyAlignment="1">
      <alignment horizontal="right" wrapText="1"/>
    </xf>
    <xf numFmtId="0" fontId="49" fillId="0" borderId="40" xfId="0" applyFont="1" applyFill="1" applyBorder="1" applyAlignment="1">
      <alignment horizontal="right" wrapText="1"/>
    </xf>
    <xf numFmtId="0" fontId="49" fillId="0" borderId="0" xfId="0" applyFont="1" applyFill="1" applyAlignment="1">
      <alignment horizontal="right" wrapText="1"/>
    </xf>
    <xf numFmtId="0" fontId="49" fillId="0" borderId="38" xfId="0" applyFont="1" applyFill="1" applyBorder="1" applyAlignment="1">
      <alignment horizontal="right" wrapText="1"/>
    </xf>
    <xf numFmtId="0" fontId="49" fillId="0" borderId="41" xfId="0" applyFont="1" applyFill="1" applyBorder="1" applyAlignment="1">
      <alignment horizontal="right" wrapText="1"/>
    </xf>
    <xf numFmtId="0" fontId="49" fillId="0" borderId="42" xfId="0" applyFont="1" applyFill="1" applyBorder="1" applyAlignment="1">
      <alignment horizontal="right" wrapText="1"/>
    </xf>
    <xf numFmtId="6" fontId="49" fillId="0" borderId="38" xfId="0" applyNumberFormat="1" applyFont="1" applyFill="1" applyBorder="1" applyAlignment="1">
      <alignment horizontal="right"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958850</xdr:colOff>
      <xdr:row>4</xdr:row>
      <xdr:rowOff>8503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958850</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28373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942738</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opLeftCell="A4" zoomScaleNormal="100" workbookViewId="0">
      <selection activeCell="S22" sqref="S22"/>
    </sheetView>
  </sheetViews>
  <sheetFormatPr defaultColWidth="8.875" defaultRowHeight="15" x14ac:dyDescent="0.2"/>
  <cols>
    <col min="1" max="16384" width="8.875" style="18"/>
  </cols>
  <sheetData>
    <row r="6" spans="1:18" ht="21.6" customHeight="1" x14ac:dyDescent="0.2"/>
    <row r="7" spans="1:18" ht="23.25" x14ac:dyDescent="0.3">
      <c r="A7" s="19" t="s">
        <v>33</v>
      </c>
      <c r="B7" s="20"/>
      <c r="C7" s="20"/>
      <c r="D7" s="20"/>
      <c r="E7" s="20"/>
      <c r="F7" s="20"/>
      <c r="G7" s="20"/>
      <c r="H7" s="20"/>
      <c r="I7" s="20"/>
      <c r="J7" s="20"/>
      <c r="K7" s="20"/>
      <c r="L7" s="20"/>
      <c r="M7" s="20"/>
      <c r="N7" s="20"/>
      <c r="O7" s="20"/>
      <c r="P7" s="20"/>
      <c r="Q7" s="14"/>
    </row>
    <row r="8" spans="1:18" x14ac:dyDescent="0.2">
      <c r="A8" s="20" t="s">
        <v>48</v>
      </c>
      <c r="B8" s="20"/>
      <c r="C8" s="20"/>
      <c r="D8" s="20"/>
      <c r="E8" s="20"/>
      <c r="F8" s="20"/>
      <c r="G8" s="20"/>
      <c r="H8" s="20"/>
      <c r="I8" s="20"/>
      <c r="J8" s="20"/>
      <c r="K8" s="20"/>
      <c r="L8" s="20"/>
      <c r="M8" s="20"/>
      <c r="N8" s="20"/>
      <c r="O8" s="20"/>
      <c r="P8" s="20"/>
      <c r="Q8" s="14"/>
    </row>
    <row r="9" spans="1:18" x14ac:dyDescent="0.2">
      <c r="A9" s="20" t="s">
        <v>49</v>
      </c>
      <c r="B9" s="20"/>
      <c r="C9" s="20"/>
      <c r="D9" s="20"/>
      <c r="E9" s="20"/>
      <c r="F9" s="20"/>
      <c r="G9" s="20"/>
      <c r="H9" s="20"/>
      <c r="I9" s="20"/>
      <c r="J9" s="20"/>
      <c r="K9" s="20"/>
      <c r="L9" s="20"/>
      <c r="M9" s="20"/>
      <c r="N9" s="20"/>
      <c r="O9" s="20"/>
      <c r="P9" s="20"/>
      <c r="Q9" s="14"/>
    </row>
    <row r="10" spans="1:18" x14ac:dyDescent="0.2">
      <c r="A10" s="20"/>
      <c r="B10" s="20"/>
      <c r="C10" s="20"/>
      <c r="D10" s="20"/>
      <c r="E10" s="20"/>
      <c r="F10" s="20"/>
      <c r="G10" s="20"/>
      <c r="H10" s="20"/>
      <c r="I10" s="20"/>
      <c r="J10" s="20"/>
      <c r="K10" s="20"/>
      <c r="L10" s="20"/>
      <c r="M10" s="20"/>
      <c r="N10" s="20"/>
      <c r="O10" s="20"/>
      <c r="P10" s="20"/>
      <c r="Q10" s="14"/>
    </row>
    <row r="11" spans="1:18" x14ac:dyDescent="0.2">
      <c r="A11" s="20"/>
      <c r="B11" s="20"/>
      <c r="C11" s="21" t="s">
        <v>34</v>
      </c>
      <c r="D11" s="20"/>
      <c r="E11" s="20"/>
      <c r="F11" s="20"/>
      <c r="G11" s="20"/>
      <c r="H11" s="20"/>
      <c r="I11" s="20"/>
      <c r="J11" s="20"/>
      <c r="K11" s="20"/>
      <c r="L11" s="20"/>
      <c r="M11" s="20"/>
      <c r="N11" s="20"/>
      <c r="O11" s="20"/>
      <c r="P11" s="20"/>
      <c r="Q11" s="14"/>
    </row>
    <row r="12" spans="1:18" x14ac:dyDescent="0.2">
      <c r="A12" s="20"/>
      <c r="B12" s="20"/>
      <c r="C12" s="20"/>
      <c r="D12" s="20"/>
      <c r="E12" s="20"/>
      <c r="F12" s="20"/>
      <c r="G12" s="20"/>
      <c r="H12" s="20"/>
      <c r="I12" s="20"/>
      <c r="J12" s="20"/>
      <c r="K12" s="20"/>
      <c r="L12" s="20"/>
      <c r="M12" s="20"/>
      <c r="N12" s="20"/>
      <c r="O12" s="20"/>
      <c r="P12" s="20"/>
      <c r="Q12" s="14"/>
    </row>
    <row r="13" spans="1:18" x14ac:dyDescent="0.2">
      <c r="A13" s="20"/>
      <c r="B13" s="20"/>
      <c r="C13" s="25" t="s">
        <v>35</v>
      </c>
      <c r="D13" s="20"/>
      <c r="E13" s="20"/>
      <c r="F13" s="20"/>
      <c r="G13" s="20"/>
      <c r="H13" s="20"/>
      <c r="I13" s="20"/>
      <c r="J13" s="20"/>
      <c r="K13" s="20"/>
      <c r="L13" s="20"/>
      <c r="M13" s="20"/>
      <c r="N13" s="20"/>
      <c r="O13" s="20"/>
      <c r="P13" s="20"/>
      <c r="Q13" s="14"/>
    </row>
    <row r="14" spans="1:18" x14ac:dyDescent="0.2">
      <c r="A14" s="20"/>
      <c r="B14" s="20"/>
      <c r="C14" s="25" t="s">
        <v>36</v>
      </c>
      <c r="D14" s="20"/>
      <c r="E14" s="20"/>
      <c r="F14" s="20"/>
      <c r="G14" s="20"/>
      <c r="H14" s="20"/>
      <c r="I14" s="20"/>
      <c r="J14" s="20"/>
      <c r="K14" s="20"/>
      <c r="L14" s="20"/>
      <c r="M14" s="20"/>
      <c r="N14" s="20"/>
      <c r="O14" s="20"/>
      <c r="P14" s="20"/>
      <c r="Q14" s="14"/>
    </row>
    <row r="15" spans="1:18" x14ac:dyDescent="0.2">
      <c r="A15" s="20"/>
      <c r="B15" s="20"/>
      <c r="C15" s="25" t="s">
        <v>60</v>
      </c>
      <c r="D15" s="20"/>
      <c r="E15" s="20"/>
      <c r="F15" s="20"/>
      <c r="G15" s="20"/>
      <c r="H15" s="20"/>
      <c r="I15" s="20"/>
      <c r="J15" s="20"/>
      <c r="K15" s="20"/>
      <c r="L15" s="20"/>
      <c r="M15" s="20"/>
      <c r="N15" s="20"/>
      <c r="O15" s="20"/>
      <c r="P15" s="20"/>
      <c r="Q15" s="14"/>
      <c r="R15"/>
    </row>
    <row r="16" spans="1:18" x14ac:dyDescent="0.2">
      <c r="A16" s="20"/>
      <c r="B16" s="20"/>
      <c r="C16" s="22" t="s">
        <v>50</v>
      </c>
      <c r="D16" s="20"/>
      <c r="E16" s="20"/>
      <c r="F16" s="20"/>
      <c r="G16" s="20"/>
      <c r="H16" s="20"/>
      <c r="I16" s="20"/>
      <c r="J16" s="20"/>
      <c r="K16" s="20"/>
      <c r="L16" s="20"/>
      <c r="M16" s="20"/>
      <c r="N16" s="20"/>
      <c r="O16" s="20"/>
      <c r="P16" s="20"/>
      <c r="Q16" s="14"/>
      <c r="R16"/>
    </row>
    <row r="17" spans="1:17" x14ac:dyDescent="0.2">
      <c r="A17" s="20"/>
      <c r="B17" s="20"/>
      <c r="C17" s="20"/>
      <c r="D17" s="22" t="s">
        <v>39</v>
      </c>
      <c r="E17" s="20"/>
      <c r="F17" s="20"/>
      <c r="G17" s="20"/>
      <c r="H17" s="20"/>
      <c r="I17" s="20"/>
      <c r="J17" s="20"/>
      <c r="K17" s="20"/>
      <c r="L17" s="20"/>
      <c r="M17" s="20"/>
      <c r="N17" s="20"/>
      <c r="O17" s="20"/>
      <c r="P17" s="20"/>
      <c r="Q17" s="14"/>
    </row>
    <row r="18" spans="1:17" x14ac:dyDescent="0.2">
      <c r="A18" s="20"/>
      <c r="B18" s="20"/>
      <c r="C18" s="20"/>
      <c r="D18" s="161" t="s">
        <v>10</v>
      </c>
      <c r="E18" s="20"/>
      <c r="F18" s="20"/>
      <c r="G18" s="20"/>
      <c r="H18" s="20"/>
      <c r="I18" s="20"/>
      <c r="J18" s="20"/>
      <c r="K18" s="20"/>
      <c r="L18" s="20"/>
      <c r="M18" s="20"/>
      <c r="N18" s="20"/>
      <c r="O18" s="20"/>
      <c r="P18" s="20"/>
      <c r="Q18" s="14"/>
    </row>
    <row r="19" spans="1:17" x14ac:dyDescent="0.2">
      <c r="A19" s="20"/>
      <c r="B19" s="20"/>
      <c r="C19" s="20"/>
      <c r="D19" s="161" t="s">
        <v>12</v>
      </c>
      <c r="E19" s="20"/>
      <c r="F19" s="20"/>
      <c r="G19" s="20"/>
      <c r="H19" s="20"/>
      <c r="I19" s="20"/>
      <c r="J19" s="20"/>
      <c r="K19" s="20"/>
      <c r="L19" s="20"/>
      <c r="M19" s="20"/>
      <c r="N19" s="20"/>
      <c r="O19" s="20"/>
      <c r="P19" s="20"/>
      <c r="Q19" s="14"/>
    </row>
    <row r="20" spans="1:17" x14ac:dyDescent="0.2">
      <c r="A20" s="20"/>
      <c r="B20" s="20"/>
      <c r="C20" s="20"/>
      <c r="D20" s="22" t="s">
        <v>40</v>
      </c>
      <c r="E20" s="20"/>
      <c r="F20" s="20"/>
      <c r="G20" s="20"/>
      <c r="H20" s="20"/>
      <c r="I20" s="20"/>
      <c r="J20" s="20"/>
      <c r="K20" s="20"/>
      <c r="L20" s="20"/>
      <c r="M20" s="20"/>
      <c r="N20" s="20"/>
      <c r="O20" s="20"/>
      <c r="P20" s="20"/>
      <c r="Q20" s="14"/>
    </row>
    <row r="21" spans="1:17" x14ac:dyDescent="0.2">
      <c r="A21" s="20"/>
      <c r="B21" s="20"/>
      <c r="C21" s="20"/>
      <c r="D21" s="161" t="s">
        <v>37</v>
      </c>
      <c r="E21" s="20"/>
      <c r="F21" s="20"/>
      <c r="G21" s="20"/>
      <c r="H21" s="20"/>
      <c r="I21" s="20"/>
      <c r="J21" s="20"/>
      <c r="K21" s="20"/>
      <c r="L21" s="20"/>
      <c r="M21" s="20"/>
      <c r="N21" s="20"/>
      <c r="O21" s="20"/>
      <c r="P21" s="20"/>
      <c r="Q21" s="14"/>
    </row>
    <row r="22" spans="1:17" x14ac:dyDescent="0.2">
      <c r="A22" s="20"/>
      <c r="B22" s="20"/>
      <c r="C22" s="20"/>
      <c r="D22" s="161" t="s">
        <v>38</v>
      </c>
      <c r="E22" s="20"/>
      <c r="F22" s="20"/>
      <c r="G22" s="20"/>
      <c r="H22" s="20"/>
      <c r="I22" s="20"/>
      <c r="J22" s="20"/>
      <c r="K22" s="20"/>
      <c r="L22" s="20"/>
      <c r="M22" s="20"/>
      <c r="N22" s="20"/>
      <c r="O22" s="20"/>
      <c r="P22" s="20"/>
      <c r="Q22" s="14"/>
    </row>
    <row r="23" spans="1:17" x14ac:dyDescent="0.2">
      <c r="A23" s="20"/>
      <c r="B23" s="20"/>
      <c r="C23" s="20"/>
      <c r="D23" s="161" t="s">
        <v>15</v>
      </c>
      <c r="E23" s="20"/>
      <c r="F23" s="20"/>
      <c r="G23" s="20"/>
      <c r="H23" s="20"/>
      <c r="I23" s="20"/>
      <c r="J23" s="20"/>
      <c r="K23" s="20"/>
      <c r="L23" s="20"/>
      <c r="M23" s="20"/>
      <c r="N23" s="20"/>
      <c r="O23" s="20"/>
      <c r="P23" s="20"/>
      <c r="Q23" s="14"/>
    </row>
    <row r="24" spans="1:17" x14ac:dyDescent="0.2">
      <c r="A24" s="20"/>
      <c r="B24" s="20"/>
      <c r="C24" s="20"/>
      <c r="D24" s="22" t="s">
        <v>41</v>
      </c>
      <c r="E24" s="20"/>
      <c r="F24" s="20"/>
      <c r="G24" s="20"/>
      <c r="H24" s="20"/>
      <c r="I24" s="20"/>
      <c r="J24" s="20"/>
      <c r="K24" s="20"/>
      <c r="L24" s="20"/>
      <c r="M24" s="20"/>
      <c r="N24" s="20"/>
      <c r="O24" s="20"/>
      <c r="P24" s="20"/>
      <c r="Q24" s="14"/>
    </row>
    <row r="25" spans="1:17" x14ac:dyDescent="0.2">
      <c r="A25" s="20"/>
      <c r="B25" s="20"/>
      <c r="C25" s="20"/>
      <c r="D25" s="161" t="s">
        <v>31</v>
      </c>
      <c r="E25" s="20"/>
      <c r="F25" s="20"/>
      <c r="G25" s="20"/>
      <c r="H25" s="20"/>
      <c r="I25" s="20"/>
      <c r="J25" s="20"/>
      <c r="K25" s="20"/>
      <c r="L25" s="20"/>
      <c r="M25" s="20"/>
      <c r="N25" s="20"/>
      <c r="O25" s="20"/>
      <c r="P25" s="20"/>
      <c r="Q25" s="14"/>
    </row>
    <row r="26" spans="1:17" x14ac:dyDescent="0.2">
      <c r="A26" s="20"/>
      <c r="B26" s="20"/>
      <c r="C26" s="20"/>
      <c r="D26" s="161" t="s">
        <v>16</v>
      </c>
      <c r="E26" s="20"/>
      <c r="F26" s="20"/>
      <c r="G26" s="20"/>
      <c r="H26" s="20"/>
      <c r="I26" s="20"/>
      <c r="J26" s="20"/>
      <c r="K26" s="20"/>
      <c r="L26" s="20"/>
      <c r="M26" s="20"/>
      <c r="N26" s="20"/>
      <c r="O26" s="20"/>
      <c r="P26" s="20"/>
      <c r="Q26" s="14"/>
    </row>
    <row r="27" spans="1:17" x14ac:dyDescent="0.2">
      <c r="A27" s="20"/>
      <c r="B27" s="20"/>
      <c r="C27" s="20"/>
      <c r="D27" s="161" t="s">
        <v>42</v>
      </c>
      <c r="E27" s="20"/>
      <c r="F27" s="20"/>
      <c r="G27" s="20"/>
      <c r="H27" s="20"/>
      <c r="I27" s="20"/>
      <c r="J27" s="20"/>
      <c r="K27" s="20"/>
      <c r="L27" s="20"/>
      <c r="M27" s="20"/>
      <c r="N27" s="20"/>
      <c r="O27" s="20"/>
      <c r="P27" s="20"/>
      <c r="Q27" s="14"/>
    </row>
    <row r="28" spans="1:17" x14ac:dyDescent="0.2">
      <c r="A28" s="20"/>
      <c r="B28" s="20"/>
      <c r="C28" s="20"/>
      <c r="D28" s="22" t="s">
        <v>44</v>
      </c>
      <c r="E28" s="20"/>
      <c r="F28" s="20"/>
      <c r="G28" s="20"/>
      <c r="H28" s="20"/>
      <c r="I28" s="20"/>
      <c r="J28" s="20"/>
      <c r="K28" s="20"/>
      <c r="L28" s="20"/>
      <c r="M28" s="20"/>
      <c r="N28" s="20"/>
      <c r="O28" s="20"/>
      <c r="P28" s="20"/>
      <c r="Q28" s="14"/>
    </row>
    <row r="29" spans="1:17" x14ac:dyDescent="0.2">
      <c r="A29" s="20"/>
      <c r="B29" s="20"/>
      <c r="C29" s="20"/>
      <c r="D29" s="161" t="s">
        <v>43</v>
      </c>
      <c r="E29" s="20"/>
      <c r="F29" s="20"/>
      <c r="G29" s="20"/>
      <c r="H29" s="20"/>
      <c r="I29" s="20"/>
      <c r="J29" s="20"/>
      <c r="K29" s="20"/>
      <c r="L29" s="20"/>
      <c r="M29" s="20"/>
      <c r="N29" s="20"/>
      <c r="O29" s="20"/>
      <c r="P29" s="20"/>
      <c r="Q29" s="14"/>
    </row>
    <row r="30" spans="1:17" x14ac:dyDescent="0.2">
      <c r="A30" s="20"/>
      <c r="B30" s="20"/>
      <c r="C30" s="20"/>
      <c r="D30" s="161" t="s">
        <v>45</v>
      </c>
      <c r="E30" s="20"/>
      <c r="F30" s="20"/>
      <c r="G30" s="20"/>
      <c r="H30" s="20"/>
      <c r="I30" s="20"/>
      <c r="J30" s="20"/>
      <c r="K30" s="20"/>
      <c r="L30" s="20"/>
      <c r="M30" s="20"/>
      <c r="N30" s="20"/>
      <c r="O30" s="20"/>
      <c r="P30" s="20"/>
      <c r="Q30" s="14"/>
    </row>
    <row r="31" spans="1:17" x14ac:dyDescent="0.2">
      <c r="A31" s="20"/>
      <c r="B31" s="20"/>
      <c r="C31" s="20"/>
      <c r="D31" s="22" t="s">
        <v>46</v>
      </c>
      <c r="E31" s="20"/>
      <c r="F31" s="20"/>
      <c r="G31" s="20"/>
      <c r="H31" s="20"/>
      <c r="I31" s="20"/>
      <c r="J31" s="20"/>
      <c r="K31" s="20"/>
      <c r="L31" s="20"/>
      <c r="M31" s="20"/>
      <c r="N31" s="20"/>
      <c r="O31" s="20"/>
      <c r="P31" s="20"/>
      <c r="Q31" s="14"/>
    </row>
    <row r="32" spans="1:17" x14ac:dyDescent="0.2">
      <c r="A32" s="20"/>
      <c r="B32" s="20"/>
      <c r="C32" s="20"/>
      <c r="D32" s="161" t="s">
        <v>32</v>
      </c>
      <c r="E32" s="20"/>
      <c r="F32" s="20"/>
      <c r="G32" s="20"/>
      <c r="H32" s="20"/>
      <c r="I32" s="20"/>
      <c r="J32" s="20"/>
      <c r="K32" s="20"/>
      <c r="L32" s="20"/>
      <c r="M32" s="20"/>
      <c r="N32" s="20"/>
      <c r="O32" s="20"/>
      <c r="P32" s="20"/>
      <c r="Q32" s="14"/>
    </row>
    <row r="33" spans="1:17" x14ac:dyDescent="0.2">
      <c r="A33" s="20"/>
      <c r="B33" s="20"/>
      <c r="C33" s="20"/>
      <c r="D33" s="22" t="s">
        <v>28</v>
      </c>
      <c r="E33" s="20"/>
      <c r="F33" s="20"/>
      <c r="G33" s="20"/>
      <c r="H33" s="20"/>
      <c r="I33" s="20"/>
      <c r="J33" s="20"/>
      <c r="K33" s="20"/>
      <c r="L33" s="20"/>
      <c r="M33" s="20"/>
      <c r="N33" s="20"/>
      <c r="O33" s="20"/>
      <c r="P33" s="20"/>
      <c r="Q33" s="14"/>
    </row>
    <row r="34" spans="1:17" x14ac:dyDescent="0.2">
      <c r="A34" s="20"/>
      <c r="B34" s="20"/>
      <c r="C34" s="20"/>
      <c r="D34" s="161" t="s">
        <v>47</v>
      </c>
      <c r="E34" s="20"/>
      <c r="F34" s="20"/>
      <c r="G34" s="20"/>
      <c r="H34" s="20"/>
      <c r="I34" s="20"/>
      <c r="J34" s="20"/>
      <c r="K34" s="20"/>
      <c r="L34" s="20"/>
      <c r="M34" s="20"/>
      <c r="N34" s="20"/>
      <c r="O34" s="20"/>
      <c r="P34" s="20"/>
      <c r="Q34" s="14"/>
    </row>
    <row r="35" spans="1:17" x14ac:dyDescent="0.2">
      <c r="A35" s="20"/>
      <c r="B35" s="20"/>
      <c r="C35" s="20"/>
      <c r="D35" s="20"/>
      <c r="E35" s="20"/>
      <c r="F35" s="20"/>
      <c r="G35" s="20"/>
      <c r="H35" s="20"/>
      <c r="I35" s="20"/>
      <c r="J35" s="20"/>
      <c r="K35" s="20"/>
      <c r="L35" s="20"/>
      <c r="M35" s="20"/>
      <c r="N35" s="20"/>
      <c r="O35" s="20"/>
      <c r="P35" s="20"/>
      <c r="Q35" s="14"/>
    </row>
    <row r="36" spans="1:17" x14ac:dyDescent="0.2">
      <c r="A36" s="23" t="s">
        <v>61</v>
      </c>
      <c r="B36" s="20"/>
      <c r="C36" s="20"/>
      <c r="D36" s="20"/>
      <c r="E36" s="20"/>
      <c r="F36" s="20"/>
      <c r="G36" s="20"/>
      <c r="H36" s="20"/>
      <c r="I36" s="20"/>
      <c r="J36" s="20"/>
      <c r="K36" s="20"/>
      <c r="L36" s="20"/>
      <c r="M36" s="20"/>
      <c r="N36" s="20"/>
      <c r="O36" s="20"/>
      <c r="P36" s="20"/>
      <c r="Q36" s="14"/>
    </row>
    <row r="37" spans="1:17" x14ac:dyDescent="0.2">
      <c r="A37" s="208" t="s">
        <v>83</v>
      </c>
      <c r="B37" s="208"/>
      <c r="C37" s="208"/>
      <c r="D37" s="208"/>
      <c r="E37" s="208"/>
      <c r="F37" s="208"/>
      <c r="G37" s="208"/>
      <c r="H37" s="208"/>
      <c r="I37" s="208"/>
      <c r="J37" s="208"/>
      <c r="K37" s="208"/>
      <c r="L37" s="208"/>
      <c r="M37" s="208"/>
      <c r="N37" s="208"/>
      <c r="O37" s="208"/>
      <c r="P37" s="208"/>
      <c r="Q37" s="14"/>
    </row>
    <row r="38" spans="1:17" x14ac:dyDescent="0.2">
      <c r="A38" s="208"/>
      <c r="B38" s="208"/>
      <c r="C38" s="208"/>
      <c r="D38" s="208"/>
      <c r="E38" s="208"/>
      <c r="F38" s="208"/>
      <c r="G38" s="208"/>
      <c r="H38" s="208"/>
      <c r="I38" s="208"/>
      <c r="J38" s="208"/>
      <c r="K38" s="208"/>
      <c r="L38" s="208"/>
      <c r="M38" s="208"/>
      <c r="N38" s="208"/>
      <c r="O38" s="208"/>
      <c r="P38" s="208"/>
      <c r="Q38" s="14"/>
    </row>
    <row r="39" spans="1:17" x14ac:dyDescent="0.2">
      <c r="A39" s="208"/>
      <c r="B39" s="208"/>
      <c r="C39" s="208"/>
      <c r="D39" s="208"/>
      <c r="E39" s="208"/>
      <c r="F39" s="208"/>
      <c r="G39" s="208"/>
      <c r="H39" s="208"/>
      <c r="I39" s="208"/>
      <c r="J39" s="208"/>
      <c r="K39" s="208"/>
      <c r="L39" s="208"/>
      <c r="M39" s="208"/>
      <c r="N39" s="208"/>
      <c r="O39" s="208"/>
      <c r="P39" s="208"/>
      <c r="Q39" s="14"/>
    </row>
    <row r="40" spans="1:17" x14ac:dyDescent="0.2">
      <c r="A40" s="208"/>
      <c r="B40" s="208"/>
      <c r="C40" s="208"/>
      <c r="D40" s="208"/>
      <c r="E40" s="208"/>
      <c r="F40" s="208"/>
      <c r="G40" s="208"/>
      <c r="H40" s="208"/>
      <c r="I40" s="208"/>
      <c r="J40" s="208"/>
      <c r="K40" s="208"/>
      <c r="L40" s="208"/>
      <c r="M40" s="208"/>
      <c r="N40" s="208"/>
      <c r="O40" s="208"/>
      <c r="P40" s="208"/>
      <c r="Q40" s="14"/>
    </row>
    <row r="41" spans="1:17" x14ac:dyDescent="0.2">
      <c r="A41" s="20"/>
      <c r="B41" s="20"/>
      <c r="C41" s="20"/>
      <c r="D41" s="20"/>
      <c r="E41" s="20"/>
      <c r="F41" s="20"/>
      <c r="G41" s="20"/>
      <c r="H41" s="20"/>
      <c r="I41" s="20"/>
      <c r="J41" s="20"/>
      <c r="K41" s="20"/>
      <c r="L41" s="20"/>
      <c r="M41" s="20"/>
      <c r="N41" s="20"/>
      <c r="O41" s="20"/>
      <c r="P41" s="20"/>
      <c r="Q41" s="14"/>
    </row>
    <row r="42" spans="1:17" x14ac:dyDescent="0.2">
      <c r="A42" s="20"/>
      <c r="B42" s="20"/>
      <c r="C42" s="20"/>
      <c r="D42" s="20"/>
      <c r="E42" s="20"/>
      <c r="F42" s="20"/>
      <c r="G42" s="20"/>
      <c r="H42" s="20"/>
      <c r="I42" s="20"/>
      <c r="J42" s="20"/>
      <c r="K42" s="20"/>
      <c r="L42" s="20"/>
      <c r="M42" s="20"/>
      <c r="N42" s="20"/>
      <c r="O42" s="20"/>
      <c r="P42" s="20"/>
      <c r="Q42" s="14"/>
    </row>
    <row r="43" spans="1:17" x14ac:dyDescent="0.2">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Normal="100" workbookViewId="0">
      <selection activeCell="B7" sqref="B7:C8"/>
    </sheetView>
  </sheetViews>
  <sheetFormatPr defaultColWidth="8.875" defaultRowHeight="15" x14ac:dyDescent="0.2"/>
  <cols>
    <col min="1" max="1" width="14.390625" style="99" customWidth="1"/>
    <col min="2" max="2" width="27.171875" style="99" customWidth="1"/>
    <col min="3" max="3" width="10.89453125" style="99" customWidth="1"/>
    <col min="4" max="4" width="6.05078125" style="99" customWidth="1"/>
    <col min="5" max="7" width="5.109375" style="99" bestFit="1" customWidth="1"/>
    <col min="8" max="8" width="6.859375" style="99" customWidth="1"/>
    <col min="9" max="11" width="5.109375" style="99" bestFit="1" customWidth="1"/>
    <col min="12" max="12" width="4.83984375" style="99" customWidth="1"/>
    <col min="13" max="16384" width="8.875" style="99"/>
  </cols>
  <sheetData>
    <row r="2" spans="2:12" ht="25.35" customHeight="1" x14ac:dyDescent="0.2">
      <c r="B2" s="110" t="s">
        <v>57</v>
      </c>
    </row>
    <row r="3" spans="2:12" ht="24.6" customHeight="1" x14ac:dyDescent="0.2">
      <c r="B3" s="168" t="s">
        <v>64</v>
      </c>
    </row>
    <row r="4" spans="2:12" x14ac:dyDescent="0.2">
      <c r="B4" s="163" t="s">
        <v>58</v>
      </c>
    </row>
    <row r="5" spans="2:12" x14ac:dyDescent="0.2">
      <c r="B5" s="162" t="s">
        <v>78</v>
      </c>
    </row>
    <row r="7" spans="2:12" x14ac:dyDescent="0.2">
      <c r="B7" s="231">
        <v>45709</v>
      </c>
      <c r="C7" s="232"/>
      <c r="D7" s="235"/>
      <c r="E7" s="235"/>
      <c r="F7" s="235"/>
      <c r="G7" s="235"/>
      <c r="H7" s="235"/>
      <c r="I7" s="235"/>
      <c r="J7" s="235"/>
      <c r="K7" s="236"/>
    </row>
    <row r="8" spans="2:12" ht="15.75" thickBot="1" x14ac:dyDescent="0.25">
      <c r="B8" s="233"/>
      <c r="C8" s="234"/>
      <c r="D8" s="237" t="s">
        <v>6</v>
      </c>
      <c r="E8" s="237"/>
      <c r="F8" s="237" t="s">
        <v>7</v>
      </c>
      <c r="G8" s="237"/>
      <c r="H8" s="237" t="s">
        <v>8</v>
      </c>
      <c r="I8" s="237"/>
      <c r="J8" s="237" t="s">
        <v>9</v>
      </c>
      <c r="K8" s="238"/>
    </row>
    <row r="9" spans="2:12" x14ac:dyDescent="0.2">
      <c r="B9" s="119" t="s">
        <v>80</v>
      </c>
      <c r="C9" s="120" t="s">
        <v>11</v>
      </c>
      <c r="D9" s="220" t="s">
        <v>0</v>
      </c>
      <c r="E9" s="221"/>
      <c r="F9" s="222" t="s">
        <v>0</v>
      </c>
      <c r="G9" s="221"/>
      <c r="H9" s="222" t="s">
        <v>0</v>
      </c>
      <c r="I9" s="221"/>
      <c r="J9" s="166">
        <f>VLOOKUP($B$7,'WEEKLY DATA'!$C$9:$G$699,2)</f>
        <v>280</v>
      </c>
      <c r="K9" s="167">
        <f>VLOOKUP($B$7,'WEEKLY DATA'!$C$9:$G$699,3)</f>
        <v>380</v>
      </c>
    </row>
    <row r="10" spans="2:12" x14ac:dyDescent="0.2">
      <c r="B10" s="103"/>
      <c r="C10" s="114" t="s">
        <v>4</v>
      </c>
      <c r="D10" s="223"/>
      <c r="E10" s="224"/>
      <c r="F10" s="225"/>
      <c r="G10" s="224"/>
      <c r="H10" s="225"/>
      <c r="I10" s="224"/>
      <c r="J10" s="209" t="str">
        <f>VLOOKUP($B$7,'WEEKLY DATA'!$C$9:$GA$699,5)</f>
        <v>Steady</v>
      </c>
      <c r="K10" s="210" t="e">
        <f>VLOOKUP($B$7,'[1]Hay - Fill sheet'!$A$3:$FY$1106,11)</f>
        <v>#REF!</v>
      </c>
    </row>
    <row r="11" spans="2:12" x14ac:dyDescent="0.2">
      <c r="B11" s="123" t="s">
        <v>12</v>
      </c>
      <c r="C11" s="124" t="s">
        <v>11</v>
      </c>
      <c r="D11" s="125">
        <f>VLOOKUP($B$7,'WEEKLY DATA'!$C$9:$GA$699,6)</f>
        <v>350</v>
      </c>
      <c r="E11" s="126">
        <f>VLOOKUP($B$7,'WEEKLY DATA'!$C$9:$GA$699,7)</f>
        <v>430</v>
      </c>
      <c r="F11" s="127">
        <f>VLOOKUP($B$7,'WEEKLY DATA'!$C$9:$GA$699,10)</f>
        <v>455</v>
      </c>
      <c r="G11" s="126">
        <f>VLOOKUP($B$7,'WEEKLY DATA'!$C$9:$GA$699,11)</f>
        <v>505</v>
      </c>
      <c r="H11" s="127">
        <f>VLOOKUP($B$7,'WEEKLY DATA'!$C$9:$GA$699,14)</f>
        <v>200</v>
      </c>
      <c r="I11" s="126">
        <f>VLOOKUP($B$7,'WEEKLY DATA'!$C$9:$GA$699,15)</f>
        <v>220</v>
      </c>
      <c r="J11" s="125">
        <f>VLOOKUP($B$7,'WEEKLY DATA'!$C$9:$GA$699,18)</f>
        <v>220</v>
      </c>
      <c r="K11" s="128">
        <f>VLOOKUP($B$7,'WEEKLY DATA'!$C$9:$GA$699,19)</f>
        <v>270</v>
      </c>
    </row>
    <row r="12" spans="2:12" x14ac:dyDescent="0.2">
      <c r="B12" s="129"/>
      <c r="C12" s="130" t="s">
        <v>4</v>
      </c>
      <c r="D12" s="211" t="str">
        <f>VLOOKUP($B$7,'WEEKLY DATA'!$C$9:$GA$699,9)</f>
        <v>Steady</v>
      </c>
      <c r="E12" s="212" t="e">
        <f>VLOOKUP($B$7,'[1]Hay - Fill sheet'!$A$3:$FY$1106,11)</f>
        <v>#REF!</v>
      </c>
      <c r="F12" s="213" t="str">
        <f>VLOOKUP($B$7,'WEEKLY DATA'!$C$9:$GA$699,13)</f>
        <v>Steady</v>
      </c>
      <c r="G12" s="212" t="e">
        <f>VLOOKUP($B$7,'[1]Hay - Fill sheet'!$A$3:$FY$1106,11)</f>
        <v>#REF!</v>
      </c>
      <c r="H12" s="214" t="str">
        <f>VLOOKUP($B$7,'WEEKLY DATA'!$C$9:$GA$699,17)</f>
        <v>Steady</v>
      </c>
      <c r="I12" s="215" t="e">
        <f>VLOOKUP($B$7,'[1]Hay - Fill sheet'!$A$3:$FY$1106,11)</f>
        <v>#REF!</v>
      </c>
      <c r="J12" s="216" t="str">
        <f>VLOOKUP($B$7,'WEEKLY DATA'!$C$9:$GA$699,21)</f>
        <v>Steady</v>
      </c>
      <c r="K12" s="217" t="e">
        <f>VLOOKUP($B$7,'[1]Hay - Fill sheet'!$A$3:$FY$1106,11)</f>
        <v>#REF!</v>
      </c>
      <c r="L12" s="100"/>
    </row>
    <row r="13" spans="2:12" x14ac:dyDescent="0.2">
      <c r="B13" s="104" t="s">
        <v>81</v>
      </c>
      <c r="C13" s="113" t="s">
        <v>11</v>
      </c>
      <c r="D13" s="111">
        <f>VLOOKUP($B$7,'WEEKLY DATA'!$C$9:$GA$699,22)</f>
        <v>280</v>
      </c>
      <c r="E13" s="121">
        <f>VLOOKUP($B$7,'WEEKLY DATA'!$C$9:$GA$699,23)</f>
        <v>400</v>
      </c>
      <c r="F13" s="122">
        <f>VLOOKUP($B$7,'WEEKLY DATA'!$C$9:$GA$699,26)</f>
        <v>370</v>
      </c>
      <c r="G13" s="121">
        <f>VLOOKUP($B$7,'WEEKLY DATA'!$C$9:$GA$699,27)</f>
        <v>420</v>
      </c>
      <c r="H13" s="122">
        <f>VLOOKUP($B$7,'WEEKLY DATA'!$C$9:$GA$699,30)</f>
        <v>150</v>
      </c>
      <c r="I13" s="121">
        <f>VLOOKUP($B$7,'WEEKLY DATA'!$C$9:$GA$699,31)</f>
        <v>250</v>
      </c>
      <c r="J13" s="111">
        <f>VLOOKUP($B$7,'WEEKLY DATA'!$C$9:$GA$699,34)</f>
        <v>275</v>
      </c>
      <c r="K13" s="112">
        <f>VLOOKUP($B$7,'WEEKLY DATA'!$C$9:$GA$699,35)</f>
        <v>350</v>
      </c>
    </row>
    <row r="14" spans="2:12" x14ac:dyDescent="0.2">
      <c r="B14" s="103"/>
      <c r="C14" s="114" t="s">
        <v>4</v>
      </c>
      <c r="D14" s="226" t="str">
        <f>VLOOKUP($B$7,'WEEKLY DATA'!$C$9:$GA$699,25)</f>
        <v>Steady</v>
      </c>
      <c r="E14" s="227" t="e">
        <f>VLOOKUP($B$7,'[1]Hay - Fill sheet'!$A$3:$FY$1106,11)</f>
        <v>#REF!</v>
      </c>
      <c r="F14" s="228" t="str">
        <f>VLOOKUP($B$7,'WEEKLY DATA'!$C$9:$GA$699,29)</f>
        <v>Steady</v>
      </c>
      <c r="G14" s="229" t="e">
        <f>VLOOKUP($B$7,'[1]Hay - Fill sheet'!$A$3:$FY$1106,11)</f>
        <v>#REF!</v>
      </c>
      <c r="H14" s="228" t="str">
        <f>VLOOKUP($B$7,'WEEKLY DATA'!$C$9:$GA$699,33)</f>
        <v>Steady</v>
      </c>
      <c r="I14" s="229" t="e">
        <f>VLOOKUP($B$7,'[1]Hay - Fill sheet'!$A$3:$FY$1106,11)</f>
        <v>#REF!</v>
      </c>
      <c r="J14" s="230" t="str">
        <f>VLOOKUP($B$7,'WEEKLY DATA'!$C$9:$GA$699,37)</f>
        <v>Steady</v>
      </c>
      <c r="K14" s="239" t="e">
        <f>VLOOKUP($B$7,'[1]Hay - Fill sheet'!$A$3:$FY$1106,11)</f>
        <v>#REF!</v>
      </c>
    </row>
    <row r="15" spans="2:12" x14ac:dyDescent="0.2">
      <c r="B15" s="123" t="s">
        <v>38</v>
      </c>
      <c r="C15" s="124" t="s">
        <v>11</v>
      </c>
      <c r="D15" s="125">
        <f>VLOOKUP($B$7,'WEEKLY DATA'!$C$9:$GA$699,38)</f>
        <v>270</v>
      </c>
      <c r="E15" s="126">
        <f>VLOOKUP($B$7,'WEEKLY DATA'!$C$9:$GA$699,39)</f>
        <v>310</v>
      </c>
      <c r="F15" s="127">
        <f>VLOOKUP($B$7,'WEEKLY DATA'!$C$9:$GA$699,42)</f>
        <v>365</v>
      </c>
      <c r="G15" s="126">
        <f>VLOOKUP($B$7,'WEEKLY DATA'!$C$9:$GA$699,43)</f>
        <v>445</v>
      </c>
      <c r="H15" s="127">
        <f>VLOOKUP($B$7,'WEEKLY DATA'!$C$9:$GA$699,46)</f>
        <v>115</v>
      </c>
      <c r="I15" s="126">
        <f>VLOOKUP($B$7,'WEEKLY DATA'!$C$9:$GA$699,47)</f>
        <v>165</v>
      </c>
      <c r="J15" s="125">
        <f>VLOOKUP($B$7,'WEEKLY DATA'!$C$9:$GA$699,50)</f>
        <v>270</v>
      </c>
      <c r="K15" s="128">
        <f>VLOOKUP($B$7,'WEEKLY DATA'!$C$9:$GA$699,51)</f>
        <v>310</v>
      </c>
    </row>
    <row r="16" spans="2:12" x14ac:dyDescent="0.2">
      <c r="B16" s="129"/>
      <c r="C16" s="130" t="s">
        <v>4</v>
      </c>
      <c r="D16" s="211">
        <f>VLOOKUP($B$7,'WEEKLY DATA'!$C$9:$GA$699,41)</f>
        <v>15</v>
      </c>
      <c r="E16" s="212" t="e">
        <f>VLOOKUP($B$7,'[1]Hay - Fill sheet'!$A$3:$FY$1106,11)</f>
        <v>#REF!</v>
      </c>
      <c r="F16" s="213">
        <f>VLOOKUP($B$7,'WEEKLY DATA'!$C$9:$GA$699,45)</f>
        <v>5</v>
      </c>
      <c r="G16" s="212" t="e">
        <f>VLOOKUP($B$7,'[1]Hay - Fill sheet'!$A$3:$FY$1106,11)</f>
        <v>#REF!</v>
      </c>
      <c r="H16" s="213" t="str">
        <f>VLOOKUP($B$7,'WEEKLY DATA'!$C$9:$GA$699,49)</f>
        <v>Steady</v>
      </c>
      <c r="I16" s="212" t="e">
        <f>VLOOKUP($B$7,'[1]Hay - Fill sheet'!$A$3:$FY$1106,11)</f>
        <v>#REF!</v>
      </c>
      <c r="J16" s="211">
        <f>VLOOKUP($B$7,'WEEKLY DATA'!$C$9:$GA$699,53)</f>
        <v>40</v>
      </c>
      <c r="K16" s="240" t="e">
        <f>VLOOKUP($B$7,'[1]Hay - Fill sheet'!$A$3:$FY$1106,11)</f>
        <v>#REF!</v>
      </c>
    </row>
    <row r="17" spans="2:19" x14ac:dyDescent="0.2">
      <c r="B17" s="104" t="s">
        <v>15</v>
      </c>
      <c r="C17" s="113" t="s">
        <v>11</v>
      </c>
      <c r="D17" s="111">
        <f>VLOOKUP($B$7,'WEEKLY DATA'!$C$9:$GA$699,54)</f>
        <v>355</v>
      </c>
      <c r="E17" s="121">
        <f>VLOOKUP($B$7,'WEEKLY DATA'!$C$9:$GA$699,55)</f>
        <v>405</v>
      </c>
      <c r="F17" s="122">
        <f>VLOOKUP($B$7,'WEEKLY DATA'!$C$9:$GA$699,58)</f>
        <v>435</v>
      </c>
      <c r="G17" s="121">
        <f>VLOOKUP($B$7,'WEEKLY DATA'!$C$9:$GA$699,59)</f>
        <v>515</v>
      </c>
      <c r="H17" s="122">
        <f>VLOOKUP($B$7,'WEEKLY DATA'!$C$9:$GA$699,62)</f>
        <v>215</v>
      </c>
      <c r="I17" s="121">
        <f>VLOOKUP($B$7,'WEEKLY DATA'!$C$9:$GA$699,63)</f>
        <v>255</v>
      </c>
      <c r="J17" s="111">
        <f>VLOOKUP($B$7,'WEEKLY DATA'!$C$9:$GA$699,66)</f>
        <v>360</v>
      </c>
      <c r="K17" s="112">
        <f>VLOOKUP($B$7,'WEEKLY DATA'!$C$9:$GA$699,67)</f>
        <v>420</v>
      </c>
    </row>
    <row r="18" spans="2:19" x14ac:dyDescent="0.2">
      <c r="B18" s="103"/>
      <c r="C18" s="114" t="s">
        <v>4</v>
      </c>
      <c r="D18" s="230">
        <f>VLOOKUP($B$7,'WEEKLY DATA'!$C$9:$GA$699,57)</f>
        <v>15</v>
      </c>
      <c r="E18" s="229" t="e">
        <f>VLOOKUP($B$7,'[1]Hay - Fill sheet'!$A$3:$FY$1106,11)</f>
        <v>#REF!</v>
      </c>
      <c r="F18" s="228">
        <f>VLOOKUP($B$7,'WEEKLY DATA'!$C$9:$GA$699,61)</f>
        <v>20</v>
      </c>
      <c r="G18" s="229" t="e">
        <f>VLOOKUP($B$7,'[1]Hay - Fill sheet'!$A$3:$FY$1106,11)</f>
        <v>#REF!</v>
      </c>
      <c r="H18" s="228" t="str">
        <f>VLOOKUP($B$7,'WEEKLY DATA'!$C$9:$GA$699,65)</f>
        <v>Steady</v>
      </c>
      <c r="I18" s="229" t="e">
        <f>VLOOKUP($B$7,'[1]Hay - Fill sheet'!$A$3:$FY$1106,11)</f>
        <v>#REF!</v>
      </c>
      <c r="J18" s="230">
        <f>VLOOKUP($B$7,'WEEKLY DATA'!$C$9:$GA$699,69)</f>
        <v>40</v>
      </c>
      <c r="K18" s="239" t="e">
        <f>VLOOKUP($B$7,'[1]Hay - Fill sheet'!$A$3:$FY$1106,11)</f>
        <v>#REF!</v>
      </c>
    </row>
    <row r="19" spans="2:19" x14ac:dyDescent="0.2">
      <c r="B19" s="218" t="s">
        <v>31</v>
      </c>
      <c r="C19" s="124" t="s">
        <v>11</v>
      </c>
      <c r="D19" s="125">
        <f>VLOOKUP($B$7,'WEEKLY DATA'!$C$9:$GA$699,70)</f>
        <v>280</v>
      </c>
      <c r="E19" s="126">
        <f>VLOOKUP($B$7,'WEEKLY DATA'!$C$9:$GA$699,71)</f>
        <v>320</v>
      </c>
      <c r="F19" s="127">
        <f>VLOOKUP($B$7,'WEEKLY DATA'!$C$9:$GA$699,74)</f>
        <v>375</v>
      </c>
      <c r="G19" s="126">
        <f>VLOOKUP($B$7,'WEEKLY DATA'!$C$9:$GA$699,75)</f>
        <v>445</v>
      </c>
      <c r="H19" s="127">
        <f>VLOOKUP($B$7,'WEEKLY DATA'!$C$9:$GA$699,78)</f>
        <v>110</v>
      </c>
      <c r="I19" s="126">
        <f>VLOOKUP($B$7,'WEEKLY DATA'!$C$9:$GA$699,79)</f>
        <v>150</v>
      </c>
      <c r="J19" s="125">
        <f>VLOOKUP($B$7,'WEEKLY DATA'!$C$9:$GA$699,82)</f>
        <v>255</v>
      </c>
      <c r="K19" s="128">
        <f>VLOOKUP($B$7,'WEEKLY DATA'!$C$9:$GA$699,83)</f>
        <v>285</v>
      </c>
      <c r="N19" s="99" t="s">
        <v>22</v>
      </c>
    </row>
    <row r="20" spans="2:19" x14ac:dyDescent="0.2">
      <c r="B20" s="219"/>
      <c r="C20" s="130" t="s">
        <v>4</v>
      </c>
      <c r="D20" s="211">
        <f>VLOOKUP($B$7,'WEEKLY DATA'!$C$9:$GA$699,73)</f>
        <v>5</v>
      </c>
      <c r="E20" s="212" t="e">
        <f>VLOOKUP($B$7,'[1]Hay - Fill sheet'!$A$3:$FY$1106,11)</f>
        <v>#REF!</v>
      </c>
      <c r="F20" s="213">
        <f>VLOOKUP($B$7,'WEEKLY DATA'!$C$9:$GA$699,77)</f>
        <v>5</v>
      </c>
      <c r="G20" s="212" t="e">
        <f>VLOOKUP($B$7,'[1]Hay - Fill sheet'!$A$3:$FY$1106,11)</f>
        <v>#REF!</v>
      </c>
      <c r="H20" s="213" t="str">
        <f>VLOOKUP($B$7,'WEEKLY DATA'!$C$9:$GA$699,81)</f>
        <v>Steady</v>
      </c>
      <c r="I20" s="212" t="e">
        <f>VLOOKUP($B$7,'[1]Hay - Fill sheet'!$A$3:$FY$1106,11)</f>
        <v>#REF!</v>
      </c>
      <c r="J20" s="211">
        <f>VLOOKUP($B$7,'WEEKLY DATA'!$C$9:$GA$699,85)</f>
        <v>10</v>
      </c>
      <c r="K20" s="240" t="e">
        <f>VLOOKUP($B$7,'[1]Hay - Fill sheet'!$A$3:$FY$1106,11)</f>
        <v>#REF!</v>
      </c>
    </row>
    <row r="21" spans="2:19" x14ac:dyDescent="0.2">
      <c r="B21" s="105" t="s">
        <v>16</v>
      </c>
      <c r="C21" s="113" t="s">
        <v>11</v>
      </c>
      <c r="D21" s="111">
        <f>VLOOKUP($B$7,'WEEKLY DATA'!$C$9:$GA$699,86)</f>
        <v>330</v>
      </c>
      <c r="E21" s="121">
        <f>VLOOKUP($B$7,'WEEKLY DATA'!$C$9:$GA$699,87)</f>
        <v>360</v>
      </c>
      <c r="F21" s="122">
        <f>VLOOKUP($B$7,'WEEKLY DATA'!$C$9:$GA$699,90)</f>
        <v>445</v>
      </c>
      <c r="G21" s="121">
        <f>VLOOKUP($B$7,'WEEKLY DATA'!$C$9:$GA$699,91)</f>
        <v>485</v>
      </c>
      <c r="H21" s="122">
        <f>VLOOKUP($B$7,'WEEKLY DATA'!$C$9:$GA$699,94)</f>
        <v>170</v>
      </c>
      <c r="I21" s="121">
        <f>VLOOKUP($B$7,'WEEKLY DATA'!$C$9:$GA$699,95)</f>
        <v>180</v>
      </c>
      <c r="J21" s="111">
        <f>VLOOKUP($B$7,'WEEKLY DATA'!$C$9:$GA$699,98)</f>
        <v>260</v>
      </c>
      <c r="K21" s="112">
        <f>VLOOKUP($B$7,'WEEKLY DATA'!$C$9:$GA$699,99)</f>
        <v>280</v>
      </c>
    </row>
    <row r="22" spans="2:19" x14ac:dyDescent="0.2">
      <c r="B22" s="103"/>
      <c r="C22" s="114" t="s">
        <v>4</v>
      </c>
      <c r="D22" s="230">
        <f>VLOOKUP($B$7,'WEEKLY DATA'!$C$9:$GA$699,89)</f>
        <v>5</v>
      </c>
      <c r="E22" s="229" t="e">
        <f>VLOOKUP($B$7,'[1]Hay - Fill sheet'!$A$3:$FY$1106,11)</f>
        <v>#REF!</v>
      </c>
      <c r="F22" s="228">
        <f>VLOOKUP($B$7,'WEEKLY DATA'!$C$9:$GA$699,93)</f>
        <v>5</v>
      </c>
      <c r="G22" s="229" t="e">
        <f>VLOOKUP($B$7,'[1]Hay - Fill sheet'!$A$3:$FY$1106,11)</f>
        <v>#REF!</v>
      </c>
      <c r="H22" s="228" t="str">
        <f>VLOOKUP($B$7,'WEEKLY DATA'!$C$9:$GA$699,97)</f>
        <v>Steady</v>
      </c>
      <c r="I22" s="229" t="e">
        <f>VLOOKUP($B$7,'[1]Hay - Fill sheet'!$A$3:$FY$1106,11)</f>
        <v>#REF!</v>
      </c>
      <c r="J22" s="230">
        <f>VLOOKUP($B$7,'WEEKLY DATA'!$C$9:$GA$699,101)</f>
        <v>10</v>
      </c>
      <c r="K22" s="239" t="e">
        <f>VLOOKUP($B$7,'[1]Hay - Fill sheet'!$A$3:$FY$1106,11)</f>
        <v>#REF!</v>
      </c>
      <c r="S22" s="101"/>
    </row>
    <row r="23" spans="2:19" x14ac:dyDescent="0.2">
      <c r="B23" s="123" t="s">
        <v>30</v>
      </c>
      <c r="C23" s="124" t="s">
        <v>11</v>
      </c>
      <c r="D23" s="125">
        <f>VLOOKUP($B$7,'WEEKLY DATA'!$C$9:$GA$699,102)</f>
        <v>310</v>
      </c>
      <c r="E23" s="126">
        <f>VLOOKUP($B$7,'WEEKLY DATA'!$C$9:$GA$699,103)</f>
        <v>350</v>
      </c>
      <c r="F23" s="127">
        <f>VLOOKUP($B$7,'WEEKLY DATA'!$C$9:$GA$699,106)</f>
        <v>355</v>
      </c>
      <c r="G23" s="126">
        <f>VLOOKUP($B$7,'WEEKLY DATA'!$C$9:$GA$699,107)</f>
        <v>445</v>
      </c>
      <c r="H23" s="127">
        <f>VLOOKUP($B$7,'WEEKLY DATA'!$C$9:$GA$699,110)</f>
        <v>115</v>
      </c>
      <c r="I23" s="126">
        <f>VLOOKUP($B$7,'WEEKLY DATA'!$C$9:$GA$699,111)</f>
        <v>165</v>
      </c>
      <c r="J23" s="125">
        <f>VLOOKUP($B$7,'WEEKLY DATA'!$C$9:$GA$699,114)</f>
        <v>255</v>
      </c>
      <c r="K23" s="128">
        <f>VLOOKUP($B$7,'WEEKLY DATA'!$C$9:$GA$699,115)</f>
        <v>295</v>
      </c>
    </row>
    <row r="24" spans="2:19" x14ac:dyDescent="0.2">
      <c r="B24" s="129"/>
      <c r="C24" s="130" t="s">
        <v>4</v>
      </c>
      <c r="D24" s="211">
        <f>VLOOKUP($B$7,'WEEKLY DATA'!$C$9:$GA$699,105)</f>
        <v>5</v>
      </c>
      <c r="E24" s="212" t="e">
        <f>VLOOKUP($B$7,'[1]Hay - Fill sheet'!$A$3:$FY$1106,11)</f>
        <v>#REF!</v>
      </c>
      <c r="F24" s="213">
        <f>VLOOKUP($B$7,'WEEKLY DATA'!$C$9:$GA$699,109)</f>
        <v>15</v>
      </c>
      <c r="G24" s="212" t="e">
        <f>VLOOKUP($B$7,'[1]Hay - Fill sheet'!$A$3:$FY$1106,11)</f>
        <v>#REF!</v>
      </c>
      <c r="H24" s="213" t="str">
        <f>VLOOKUP($B$7,'WEEKLY DATA'!$C$9:$GA$699,113)</f>
        <v>Steady</v>
      </c>
      <c r="I24" s="212" t="e">
        <f>VLOOKUP($B$7,'[1]Hay - Fill sheet'!$A$3:$FY$1106,11)</f>
        <v>#REF!</v>
      </c>
      <c r="J24" s="211">
        <f>VLOOKUP($B$7,'WEEKLY DATA'!$C$9:$GA$699,117)</f>
        <v>25</v>
      </c>
      <c r="K24" s="240" t="e">
        <f>VLOOKUP($B$7,'[1]Hay - Fill sheet'!$A$3:$FY$1106,11)</f>
        <v>#REF!</v>
      </c>
    </row>
    <row r="25" spans="2:19" x14ac:dyDescent="0.2">
      <c r="B25" s="104" t="s">
        <v>43</v>
      </c>
      <c r="C25" s="113" t="s">
        <v>11</v>
      </c>
      <c r="D25" s="111">
        <f>VLOOKUP($B$7,'WEEKLY DATA'!$C$9:$GA$699,118)</f>
        <v>365</v>
      </c>
      <c r="E25" s="121">
        <f>VLOOKUP($B$7,'WEEKLY DATA'!$C$9:$GA$699,119)</f>
        <v>405</v>
      </c>
      <c r="F25" s="122">
        <f>VLOOKUP($B$7,'WEEKLY DATA'!$C$9:$GA$699,122)</f>
        <v>430</v>
      </c>
      <c r="G25" s="121">
        <f>VLOOKUP($B$7,'WEEKLY DATA'!$C$9:$GA$699,123)</f>
        <v>450</v>
      </c>
      <c r="H25" s="122">
        <f>VLOOKUP($B$7,'WEEKLY DATA'!$C$9:$GA$699,126)</f>
        <v>150</v>
      </c>
      <c r="I25" s="121">
        <f>VLOOKUP($B$7,'WEEKLY DATA'!$C$9:$GA$699,127)</f>
        <v>180</v>
      </c>
      <c r="J25" s="111">
        <f>VLOOKUP($B$7,'WEEKLY DATA'!$C$9:$GA$699,130)</f>
        <v>265</v>
      </c>
      <c r="K25" s="112">
        <f>VLOOKUP($B$7,'WEEKLY DATA'!$C$9:$GA$699,131)</f>
        <v>345</v>
      </c>
    </row>
    <row r="26" spans="2:19" x14ac:dyDescent="0.2">
      <c r="B26" s="106"/>
      <c r="C26" s="114" t="s">
        <v>4</v>
      </c>
      <c r="D26" s="230">
        <f>VLOOKUP($B$7,'WEEKLY DATA'!$C$9:$GA$699,121)</f>
        <v>5</v>
      </c>
      <c r="E26" s="229" t="e">
        <f>VLOOKUP($B$7,'[1]Hay - Fill sheet'!$A$3:$FY$1106,11)</f>
        <v>#REF!</v>
      </c>
      <c r="F26" s="228" t="str">
        <f>VLOOKUP($B$7,'WEEKLY DATA'!$C$9:$GA$699,125)</f>
        <v>Steady</v>
      </c>
      <c r="G26" s="229" t="e">
        <f>VLOOKUP($B$7,'[1]Hay - Fill sheet'!$A$3:$FY$1106,11)</f>
        <v>#REF!</v>
      </c>
      <c r="H26" s="228" t="str">
        <f>VLOOKUP($B$7,'WEEKLY DATA'!$C$9:$GA$699,129)</f>
        <v>Steady</v>
      </c>
      <c r="I26" s="229" t="e">
        <f>VLOOKUP($B$7,'[1]Hay - Fill sheet'!$A$3:$FY$1106,11)</f>
        <v>#REF!</v>
      </c>
      <c r="J26" s="230" t="str">
        <f>VLOOKUP($B$7,'WEEKLY DATA'!$C$9:$GA$699,133)</f>
        <v>Steady</v>
      </c>
      <c r="K26" s="239" t="e">
        <f>VLOOKUP($B$7,'[1]Hay - Fill sheet'!$A$3:$FY$1106,11)</f>
        <v>#REF!</v>
      </c>
    </row>
    <row r="27" spans="2:19" x14ac:dyDescent="0.2">
      <c r="B27" s="123" t="s">
        <v>45</v>
      </c>
      <c r="C27" s="124" t="s">
        <v>11</v>
      </c>
      <c r="D27" s="125">
        <f>VLOOKUP($B$7,'WEEKLY DATA'!$C$9:$GA$699,134)</f>
        <v>280</v>
      </c>
      <c r="E27" s="126">
        <f>VLOOKUP($B$7,'WEEKLY DATA'!$C$9:$GA$699,135)</f>
        <v>380</v>
      </c>
      <c r="F27" s="127">
        <f>VLOOKUP($B$7,'WEEKLY DATA'!$C$9:$GA$699,138)</f>
        <v>410</v>
      </c>
      <c r="G27" s="126">
        <f>VLOOKUP($B$7,'WEEKLY DATA'!$C$9:$GA$699,139)</f>
        <v>470</v>
      </c>
      <c r="H27" s="127">
        <f>VLOOKUP($B$7,'WEEKLY DATA'!$C$9:$GA$699,142)</f>
        <v>160</v>
      </c>
      <c r="I27" s="126">
        <f>VLOOKUP($B$7,'WEEKLY DATA'!$C$9:$GA$699,143)</f>
        <v>200</v>
      </c>
      <c r="J27" s="243" t="str">
        <f>VLOOKUP($B$7,'WEEKLY DATA'!$C$9:$GA$699,146)</f>
        <v>N/A</v>
      </c>
      <c r="K27" s="244"/>
    </row>
    <row r="28" spans="2:19" x14ac:dyDescent="0.2">
      <c r="B28" s="131"/>
      <c r="C28" s="130" t="s">
        <v>4</v>
      </c>
      <c r="D28" s="211" t="str">
        <f>VLOOKUP($B$7,'WEEKLY DATA'!$C$9:$GA$699,137)</f>
        <v>Steady</v>
      </c>
      <c r="E28" s="212" t="e">
        <f>VLOOKUP($B$7,'[1]Hay - Fill sheet'!$A$3:$FY$1106,11)</f>
        <v>#REF!</v>
      </c>
      <c r="F28" s="213" t="str">
        <f>VLOOKUP($B$7,'WEEKLY DATA'!$C$9:$GA$699,141)</f>
        <v>Steady</v>
      </c>
      <c r="G28" s="212" t="e">
        <f>VLOOKUP($B$7,'[1]Hay - Fill sheet'!$A$3:$FY$1106,11)</f>
        <v>#REF!</v>
      </c>
      <c r="H28" s="213" t="str">
        <f>VLOOKUP($B$7,'WEEKLY DATA'!$C$9:$GA$699,145)</f>
        <v>Steady</v>
      </c>
      <c r="I28" s="212" t="e">
        <f>VLOOKUP($B$7,'[1]Hay - Fill sheet'!$A$3:$FY$1106,11)</f>
        <v>#REF!</v>
      </c>
      <c r="J28" s="241"/>
      <c r="K28" s="242"/>
    </row>
    <row r="29" spans="2:19" x14ac:dyDescent="0.2">
      <c r="B29" s="104" t="s">
        <v>32</v>
      </c>
      <c r="C29" s="113" t="s">
        <v>11</v>
      </c>
      <c r="D29" s="111">
        <f>VLOOKUP($B$7,'WEEKLY DATA'!$C$9:$GA$699,150)</f>
        <v>280</v>
      </c>
      <c r="E29" s="121">
        <f>VLOOKUP($B$7,'WEEKLY DATA'!$C$9:$GA$699,151)</f>
        <v>350</v>
      </c>
      <c r="F29" s="122">
        <f>VLOOKUP($B$7,'WEEKLY DATA'!$C$9:$GA$699,154)</f>
        <v>400</v>
      </c>
      <c r="G29" s="121">
        <f>VLOOKUP($B$7,'WEEKLY DATA'!$C$9:$GA$699,155)</f>
        <v>500</v>
      </c>
      <c r="H29" s="122">
        <f>VLOOKUP($B$7,'WEEKLY DATA'!$C$9:$GA$699,158)</f>
        <v>100</v>
      </c>
      <c r="I29" s="121">
        <f>VLOOKUP($B$7,'WEEKLY DATA'!$C$9:$GA$699,159)</f>
        <v>140</v>
      </c>
      <c r="J29" s="111">
        <f>VLOOKUP($B$7,'WEEKLY DATA'!$C$9:$GA$699,162)</f>
        <v>300</v>
      </c>
      <c r="K29" s="112">
        <f>VLOOKUP($B$7,'WEEKLY DATA'!$C$9:$GA$699,163)</f>
        <v>350</v>
      </c>
    </row>
    <row r="30" spans="2:19" x14ac:dyDescent="0.2">
      <c r="B30" s="106"/>
      <c r="C30" s="114" t="s">
        <v>4</v>
      </c>
      <c r="D30" s="230" t="str">
        <f>VLOOKUP($B$7,'WEEKLY DATA'!$C$9:$GA$699,153)</f>
        <v>Steady</v>
      </c>
      <c r="E30" s="229" t="e">
        <f>VLOOKUP($B$7,'[1]Hay - Fill sheet'!$A$3:$FY$1106,11)</f>
        <v>#REF!</v>
      </c>
      <c r="F30" s="228" t="str">
        <f>VLOOKUP($B$7,'WEEKLY DATA'!$C$9:$GA$699,157)</f>
        <v>Steady</v>
      </c>
      <c r="G30" s="229" t="e">
        <f>VLOOKUP($B$7,'[1]Hay - Fill sheet'!$A$3:$FY$1106,11)</f>
        <v>#REF!</v>
      </c>
      <c r="H30" s="228" t="str">
        <f>VLOOKUP($B$7,'WEEKLY DATA'!$C$9:$GA$699,161)</f>
        <v>Steady</v>
      </c>
      <c r="I30" s="229" t="e">
        <f>VLOOKUP($B$7,'[1]Hay - Fill sheet'!$A$3:$FY$1106,11)</f>
        <v>#REF!</v>
      </c>
      <c r="J30" s="230" t="str">
        <f>VLOOKUP($B$7,'WEEKLY DATA'!$C$9:$GA$699,165)</f>
        <v>Steady</v>
      </c>
      <c r="K30" s="239" t="e">
        <f>VLOOKUP($B$7,'[1]Hay - Fill sheet'!$A$3:$FY$1106,11)</f>
        <v>#REF!</v>
      </c>
    </row>
    <row r="31" spans="2:19" x14ac:dyDescent="0.2">
      <c r="B31" s="123" t="s">
        <v>82</v>
      </c>
      <c r="C31" s="124" t="s">
        <v>11</v>
      </c>
      <c r="D31" s="125">
        <f>VLOOKUP($B$7,'WEEKLY DATA'!$C$9:$GA$699,166)</f>
        <v>220</v>
      </c>
      <c r="E31" s="126">
        <f>VLOOKUP($B$7,'WEEKLY DATA'!$C$9:$GA$699,167)</f>
        <v>280</v>
      </c>
      <c r="F31" s="127">
        <f>VLOOKUP($B$7,'WEEKLY DATA'!$C$9:$GA$699,170)</f>
        <v>380</v>
      </c>
      <c r="G31" s="126">
        <f>VLOOKUP($B$7,'WEEKLY DATA'!$C$9:$GA$699,171)</f>
        <v>430</v>
      </c>
      <c r="H31" s="127">
        <f>VLOOKUP($B$7,'WEEKLY DATA'!$C$9:$GA$699,174)</f>
        <v>110</v>
      </c>
      <c r="I31" s="126">
        <f>VLOOKUP($B$7,'WEEKLY DATA'!$C$9:$GA$699,175)</f>
        <v>160</v>
      </c>
      <c r="J31" s="125">
        <f>VLOOKUP($B$7,'WEEKLY DATA'!$C$9:$GA$699,178)</f>
        <v>235</v>
      </c>
      <c r="K31" s="128">
        <f>VLOOKUP($B$7,'WEEKLY DATA'!$C$9:$GA$699,179)</f>
        <v>265</v>
      </c>
    </row>
    <row r="32" spans="2:19" x14ac:dyDescent="0.2">
      <c r="B32" s="132"/>
      <c r="C32" s="133" t="s">
        <v>4</v>
      </c>
      <c r="D32" s="246">
        <f>VLOOKUP($B$7,'WEEKLY DATA'!$C$9:$GA$699,169)</f>
        <v>-105</v>
      </c>
      <c r="E32" s="247" t="e">
        <f>VLOOKUP($B$7,'[1]Hay - Fill sheet'!$A$3:$FY$1106,11)</f>
        <v>#REF!</v>
      </c>
      <c r="F32" s="248" t="str">
        <f>VLOOKUP($B$7,'WEEKLY DATA'!$C$9:$GA$699,173)</f>
        <v>Steady</v>
      </c>
      <c r="G32" s="247" t="e">
        <f>VLOOKUP($B$7,'[1]Hay - Fill sheet'!$A$3:$FY$1106,11)</f>
        <v>#REF!</v>
      </c>
      <c r="H32" s="248" t="str">
        <f>VLOOKUP($B$7,'WEEKLY DATA'!$C$9:$GA$699,177)</f>
        <v>Steady</v>
      </c>
      <c r="I32" s="247" t="e">
        <f>VLOOKUP($B$7,'[1]Hay - Fill sheet'!$A$3:$FY$1106,11)</f>
        <v>#REF!</v>
      </c>
      <c r="J32" s="246">
        <f>VLOOKUP($B$7,'WEEKLY DATA'!$C$9:$GA$699,181)</f>
        <v>-45</v>
      </c>
      <c r="K32" s="249"/>
      <c r="N32" s="102"/>
    </row>
    <row r="33" spans="1:16" x14ac:dyDescent="0.2">
      <c r="A33" s="169"/>
      <c r="B33" s="169"/>
      <c r="C33" s="169"/>
      <c r="D33" s="169"/>
      <c r="E33" s="169"/>
      <c r="F33" s="169"/>
      <c r="G33" s="169"/>
      <c r="H33" s="169"/>
      <c r="I33" s="169"/>
      <c r="J33" s="169"/>
      <c r="K33" s="169"/>
      <c r="L33" s="169"/>
      <c r="M33" s="169"/>
      <c r="N33" s="169"/>
      <c r="O33" s="169"/>
      <c r="P33" s="169"/>
    </row>
    <row r="34" spans="1:16" x14ac:dyDescent="0.2">
      <c r="A34" s="245" t="s">
        <v>83</v>
      </c>
      <c r="B34" s="245"/>
      <c r="C34" s="245"/>
      <c r="D34" s="245"/>
      <c r="E34" s="245"/>
      <c r="F34" s="245"/>
      <c r="G34" s="245"/>
      <c r="H34" s="245"/>
      <c r="I34" s="245"/>
      <c r="J34" s="245"/>
      <c r="K34" s="245"/>
      <c r="L34" s="245"/>
      <c r="M34" s="245"/>
      <c r="N34" s="245"/>
      <c r="O34" s="245"/>
      <c r="P34" s="245"/>
    </row>
    <row r="35" spans="1:16" x14ac:dyDescent="0.2">
      <c r="A35" s="245"/>
      <c r="B35" s="245"/>
      <c r="C35" s="245"/>
      <c r="D35" s="245"/>
      <c r="E35" s="245"/>
      <c r="F35" s="245"/>
      <c r="G35" s="245"/>
      <c r="H35" s="245"/>
      <c r="I35" s="245"/>
      <c r="J35" s="245"/>
      <c r="K35" s="245"/>
      <c r="L35" s="245"/>
      <c r="M35" s="245"/>
      <c r="N35" s="245"/>
      <c r="O35" s="245"/>
      <c r="P35" s="245"/>
    </row>
    <row r="36" spans="1:16" x14ac:dyDescent="0.2">
      <c r="A36" s="245"/>
      <c r="B36" s="245"/>
      <c r="C36" s="245"/>
      <c r="D36" s="245"/>
      <c r="E36" s="245"/>
      <c r="F36" s="245"/>
      <c r="G36" s="245"/>
      <c r="H36" s="245"/>
      <c r="I36" s="245"/>
      <c r="J36" s="245"/>
      <c r="K36" s="245"/>
      <c r="L36" s="245"/>
      <c r="M36" s="245"/>
      <c r="N36" s="245"/>
      <c r="O36" s="245"/>
      <c r="P36" s="245"/>
    </row>
    <row r="37" spans="1:16" x14ac:dyDescent="0.2">
      <c r="A37" s="245"/>
      <c r="B37" s="245"/>
      <c r="C37" s="245"/>
      <c r="D37" s="245"/>
      <c r="E37" s="245"/>
      <c r="F37" s="245"/>
      <c r="G37" s="245"/>
      <c r="H37" s="245"/>
      <c r="I37" s="245"/>
      <c r="J37" s="245"/>
      <c r="K37" s="245"/>
      <c r="L37" s="245"/>
      <c r="M37" s="245"/>
      <c r="N37" s="245"/>
      <c r="O37" s="245"/>
      <c r="P37" s="245"/>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19" activePane="bottomRight" state="frozen"/>
      <selection pane="bottomLeft" activeCell="A5" sqref="A5"/>
      <selection pane="topRight" activeCell="B1" sqref="B1"/>
      <selection pane="bottomRight" activeCell="H335" sqref="H335"/>
    </sheetView>
  </sheetViews>
  <sheetFormatPr defaultColWidth="12.5078125" defaultRowHeight="15" x14ac:dyDescent="0.2"/>
  <cols>
    <col min="1" max="1" width="3.09375" style="2" hidden="1" customWidth="1"/>
    <col min="2" max="2" width="5.109375" style="2" hidden="1" customWidth="1"/>
    <col min="3" max="3" width="14.125" style="26" customWidth="1"/>
    <col min="4" max="5" width="12.9140625" style="47" bestFit="1" customWidth="1"/>
    <col min="6" max="6" width="12.9140625" style="48" bestFit="1" customWidth="1"/>
    <col min="7" max="7" width="12.5078125" style="76"/>
    <col min="8" max="8" width="12.9140625" style="83" bestFit="1" customWidth="1"/>
    <col min="9" max="9" width="12.9140625" style="47" bestFit="1" customWidth="1"/>
    <col min="10" max="10" width="12.9140625" style="48" bestFit="1" customWidth="1"/>
    <col min="11" max="11" width="12.5078125" style="76"/>
    <col min="12" max="12" width="12.5078125" style="83" customWidth="1"/>
    <col min="13" max="13" width="12.5078125" style="47" customWidth="1"/>
    <col min="14" max="14" width="12.5078125" style="48" customWidth="1"/>
    <col min="15" max="15" width="12.5078125" style="76" customWidth="1"/>
    <col min="16" max="16" width="12.5078125" style="83" customWidth="1"/>
    <col min="17" max="17" width="12.5078125" style="47" customWidth="1"/>
    <col min="18" max="18" width="12.5078125" style="48" customWidth="1"/>
    <col min="19" max="19" width="12.5078125" style="76" customWidth="1"/>
    <col min="20" max="20" width="12.5078125" style="83" customWidth="1"/>
    <col min="21" max="21" width="12.5078125" style="47" customWidth="1"/>
    <col min="22" max="22" width="12.5078125" style="48" customWidth="1"/>
    <col min="23" max="23" width="12.5078125" style="76" customWidth="1"/>
    <col min="24" max="24" width="12.9140625" style="83" bestFit="1" customWidth="1"/>
    <col min="25" max="25" width="12.9140625" style="47" bestFit="1" customWidth="1"/>
    <col min="26" max="26" width="12.9140625" style="48" bestFit="1" customWidth="1"/>
    <col min="27" max="27" width="12.5078125" style="76"/>
    <col min="28" max="28" width="12.5078125" style="83" customWidth="1"/>
    <col min="29" max="29" width="12.5078125" style="47" customWidth="1"/>
    <col min="30" max="30" width="12.5078125" style="48" customWidth="1"/>
    <col min="31" max="31" width="12.5078125" style="76" customWidth="1"/>
    <col min="32" max="32" width="12.5078125" style="83" customWidth="1"/>
    <col min="33" max="33" width="12.5078125" style="47" customWidth="1"/>
    <col min="34" max="34" width="12.5078125" style="48" customWidth="1"/>
    <col min="35" max="35" width="12.5078125" style="76" customWidth="1"/>
    <col min="36" max="36" width="12.5078125" style="83" customWidth="1"/>
    <col min="37" max="37" width="12.5078125" style="47" customWidth="1"/>
    <col min="38" max="38" width="12.5078125" style="48" customWidth="1"/>
    <col min="39" max="39" width="13.44921875" style="76" customWidth="1"/>
    <col min="40" max="40" width="12.9140625" style="87" bestFit="1" customWidth="1"/>
    <col min="41" max="41" width="12.9140625" style="47" bestFit="1" customWidth="1"/>
    <col min="42" max="42" width="12.9140625" style="48" bestFit="1" customWidth="1"/>
    <col min="43" max="43" width="11.97265625" style="76" customWidth="1"/>
    <col min="44" max="44" width="11.1640625" style="87" customWidth="1"/>
    <col min="45" max="45" width="11.43359375" style="47" customWidth="1"/>
    <col min="46" max="46" width="9.81640625" style="48" bestFit="1" customWidth="1"/>
    <col min="47" max="47" width="15.46875" style="76" customWidth="1"/>
    <col min="48" max="48" width="10.0859375" style="87" customWidth="1"/>
    <col min="49" max="49" width="10.625" style="47" customWidth="1"/>
    <col min="50" max="50" width="9.81640625" style="48" bestFit="1" customWidth="1"/>
    <col min="51" max="51" width="17.890625" style="76" customWidth="1"/>
    <col min="52" max="52" width="10.625" style="87" customWidth="1"/>
    <col min="53" max="53" width="10.625" style="47" customWidth="1"/>
    <col min="54" max="54" width="9.81640625" style="48" bestFit="1" customWidth="1"/>
    <col min="55" max="55" width="16.54296875" style="76" customWidth="1"/>
    <col min="56" max="56" width="12.9140625" style="83" bestFit="1" customWidth="1"/>
    <col min="57" max="57" width="12.9140625" style="47" bestFit="1" customWidth="1"/>
    <col min="58" max="58" width="12.9140625" style="48" bestFit="1" customWidth="1"/>
    <col min="59" max="59" width="14.125" style="76" customWidth="1"/>
    <col min="60" max="60" width="11.8359375" style="83" customWidth="1"/>
    <col min="61" max="61" width="11.56640625" style="47" customWidth="1"/>
    <col min="62" max="62" width="9.81640625" style="48" bestFit="1" customWidth="1"/>
    <col min="63" max="63" width="14.390625" style="76" customWidth="1"/>
    <col min="64" max="64" width="11.1640625" style="83" customWidth="1"/>
    <col min="65" max="65" width="13.1796875" style="47" customWidth="1"/>
    <col min="66" max="66" width="9.81640625" style="48" bestFit="1" customWidth="1"/>
    <col min="67" max="67" width="13.85546875" style="76" customWidth="1"/>
    <col min="68" max="68" width="11.56640625" style="83" customWidth="1"/>
    <col min="69" max="69" width="11.8359375" style="47" customWidth="1"/>
    <col min="70" max="70" width="9.81640625" style="48" bestFit="1" customWidth="1"/>
    <col min="71" max="71" width="11.8359375" style="76" customWidth="1"/>
    <col min="72" max="72" width="12.9140625" style="83" bestFit="1" customWidth="1"/>
    <col min="73" max="73" width="12.9140625" style="47" bestFit="1" customWidth="1"/>
    <col min="74" max="74" width="12.9140625" style="48" bestFit="1" customWidth="1"/>
    <col min="75" max="75" width="12.5078125" style="76"/>
    <col min="76" max="76" width="12.5078125" style="83" customWidth="1"/>
    <col min="77" max="77" width="12.5078125" style="47" customWidth="1"/>
    <col min="78" max="78" width="12.5078125" style="48" customWidth="1"/>
    <col min="79" max="79" width="12.5078125" style="76" customWidth="1"/>
    <col min="80" max="80" width="12.5078125" style="83" customWidth="1"/>
    <col min="81" max="81" width="12.5078125" style="47" customWidth="1"/>
    <col min="82" max="82" width="12.5078125" style="48" customWidth="1"/>
    <col min="83" max="83" width="12.5078125" style="76" customWidth="1"/>
    <col min="84" max="84" width="12.5078125" style="83" customWidth="1"/>
    <col min="85" max="85" width="12.5078125" style="47" customWidth="1"/>
    <col min="86" max="86" width="12.5078125" style="48" customWidth="1"/>
    <col min="87" max="87" width="12.5078125" style="76" customWidth="1"/>
    <col min="88" max="88" width="12.9140625" style="83" bestFit="1" customWidth="1"/>
    <col min="89" max="89" width="12.9140625" style="47" bestFit="1" customWidth="1"/>
    <col min="90" max="90" width="12.9140625" style="48" bestFit="1" customWidth="1"/>
    <col min="91" max="91" width="10.89453125" style="76" customWidth="1"/>
    <col min="92" max="92" width="12.9140625" style="83" customWidth="1"/>
    <col min="93" max="93" width="10.89453125" style="47" customWidth="1"/>
    <col min="94" max="94" width="9.81640625" style="48" bestFit="1" customWidth="1"/>
    <col min="95" max="95" width="11.97265625" style="76" customWidth="1"/>
    <col min="96" max="96" width="12.375" style="83" customWidth="1"/>
    <col min="97" max="97" width="11.43359375" style="47" customWidth="1"/>
    <col min="98" max="98" width="11.43359375" style="48" customWidth="1"/>
    <col min="99" max="99" width="11.97265625" style="76" customWidth="1"/>
    <col min="100" max="100" width="13.85546875" style="83" customWidth="1"/>
    <col min="101" max="101" width="14.125" style="47" customWidth="1"/>
    <col min="102" max="102" width="9.81640625" style="48" bestFit="1" customWidth="1"/>
    <col min="103" max="103" width="12.5078125" style="76" customWidth="1"/>
    <col min="104" max="104" width="12.9140625" style="83" bestFit="1" customWidth="1"/>
    <col min="105" max="105" width="12.9140625" style="47" bestFit="1" customWidth="1"/>
    <col min="106" max="106" width="12.9140625" style="48" bestFit="1" customWidth="1"/>
    <col min="107" max="107" width="12.10546875" style="76" customWidth="1"/>
    <col min="108" max="108" width="11.8359375" style="83" customWidth="1"/>
    <col min="109" max="109" width="13.1796875" style="47" customWidth="1"/>
    <col min="110" max="110" width="9.81640625" style="48" customWidth="1"/>
    <col min="111" max="111" width="16.140625" style="76" customWidth="1"/>
    <col min="112" max="112" width="12.9140625" style="83" customWidth="1"/>
    <col min="113" max="113" width="12.9140625" style="47" customWidth="1"/>
    <col min="114" max="114" width="9.81640625" style="48" bestFit="1" customWidth="1"/>
    <col min="115" max="115" width="14.390625" style="92" customWidth="1"/>
    <col min="116" max="116" width="11.8359375" style="83" customWidth="1"/>
    <col min="117" max="117" width="12.5078125" style="47" customWidth="1"/>
    <col min="118" max="118" width="9.81640625" style="48" bestFit="1" customWidth="1"/>
    <col min="119" max="119" width="14.52734375" style="92" customWidth="1"/>
    <col min="120" max="120" width="12.9140625" style="83" bestFit="1" customWidth="1"/>
    <col min="121" max="121" width="12.9140625" style="47" bestFit="1" customWidth="1"/>
    <col min="122" max="122" width="9.81640625" style="48" bestFit="1" customWidth="1"/>
    <col min="123" max="123" width="11.8359375" style="92" customWidth="1"/>
    <col min="124" max="124" width="10.89453125" style="83" customWidth="1"/>
    <col min="125" max="125" width="10.89453125" style="47" customWidth="1"/>
    <col min="126" max="126" width="12.9140625" style="48" customWidth="1"/>
    <col min="127" max="127" width="12.9140625" style="92" customWidth="1"/>
    <col min="128" max="128" width="11.8359375" style="83" customWidth="1"/>
    <col min="129" max="129" width="12.5078125" style="47" customWidth="1"/>
    <col min="130" max="130" width="9.81640625" style="48" bestFit="1" customWidth="1"/>
    <col min="131" max="131" width="14.796875" style="92" customWidth="1"/>
    <col min="132" max="132" width="12.10546875" style="83" customWidth="1"/>
    <col min="133" max="133" width="11.56640625" style="47" customWidth="1"/>
    <col min="134" max="134" width="11.43359375" style="48" bestFit="1" customWidth="1"/>
    <col min="135" max="135" width="10.625" style="92" bestFit="1" customWidth="1"/>
    <col min="136" max="136" width="12.375" style="83" customWidth="1"/>
    <col min="137" max="137" width="12.9140625" style="47" bestFit="1" customWidth="1"/>
    <col min="138" max="138" width="12.9140625" style="48" bestFit="1" customWidth="1"/>
    <col min="139" max="139" width="11.1640625" style="92" customWidth="1"/>
    <col min="140" max="140" width="14.125" style="83" customWidth="1"/>
    <col min="141" max="141" width="13.1796875" style="47" customWidth="1"/>
    <col min="142" max="142" width="9.953125" style="48" bestFit="1" customWidth="1"/>
    <col min="143" max="143" width="13.98828125" style="92" customWidth="1"/>
    <col min="144" max="144" width="11.1640625" style="83" customWidth="1"/>
    <col min="145" max="145" width="10.89453125" style="47" customWidth="1"/>
    <col min="146" max="146" width="9.953125" style="48" bestFit="1" customWidth="1"/>
    <col min="147" max="147" width="11.43359375" style="92" customWidth="1"/>
    <col min="148" max="148" width="12.10546875" style="83" customWidth="1"/>
    <col min="149" max="149" width="13.1796875" style="47" customWidth="1"/>
    <col min="150" max="150" width="9.81640625" style="48" bestFit="1" customWidth="1"/>
    <col min="151" max="151" width="18.83203125" style="92" customWidth="1"/>
    <col min="152" max="152" width="12.9140625" style="83" bestFit="1" customWidth="1"/>
    <col min="153" max="153" width="12.9140625" style="47" bestFit="1" customWidth="1"/>
    <col min="154" max="154" width="12.9140625" style="48" bestFit="1" customWidth="1"/>
    <col min="155" max="155" width="12.5078125" style="76"/>
    <col min="156" max="156" width="12.5078125" style="83" customWidth="1"/>
    <col min="157" max="157" width="12.5078125" style="47" customWidth="1"/>
    <col min="158" max="158" width="12.5078125" style="48" customWidth="1"/>
    <col min="159" max="159" width="12.5078125" style="76" customWidth="1"/>
    <col min="160" max="160" width="12.5078125" style="83" customWidth="1"/>
    <col min="161" max="161" width="12.5078125" style="47" customWidth="1"/>
    <col min="162" max="162" width="12.5078125" style="48" customWidth="1"/>
    <col min="163" max="163" width="12.5078125" style="76" customWidth="1"/>
    <col min="164" max="164" width="12.5078125" style="83" customWidth="1"/>
    <col min="165" max="165" width="12.5078125" style="47" customWidth="1"/>
    <col min="166" max="166" width="12.5078125" style="48" customWidth="1"/>
    <col min="167" max="167" width="12.5078125" style="76" customWidth="1"/>
    <col min="168" max="168" width="12.9140625" style="83" bestFit="1" customWidth="1"/>
    <col min="169" max="169" width="12.9140625" style="47" bestFit="1" customWidth="1"/>
    <col min="170" max="170" width="12.9140625" style="48" bestFit="1" customWidth="1"/>
    <col min="171" max="171" width="12.5078125" style="76"/>
    <col min="172" max="172" width="12.5078125" style="83" customWidth="1"/>
    <col min="173" max="173" width="12.5078125" style="47" customWidth="1"/>
    <col min="174" max="174" width="12.5078125" style="48" customWidth="1"/>
    <col min="175" max="175" width="12.5078125" style="76" customWidth="1"/>
    <col min="176" max="176" width="12.5078125" style="83" customWidth="1"/>
    <col min="177" max="177" width="12.5078125" style="47" customWidth="1"/>
    <col min="178" max="178" width="12.5078125" style="48" customWidth="1"/>
    <col min="179" max="179" width="12.5078125" style="76" customWidth="1"/>
    <col min="180" max="180" width="12.5078125" style="83" customWidth="1"/>
    <col min="181" max="181" width="12.5078125" style="47" customWidth="1"/>
    <col min="182" max="182" width="12.5078125" style="48" customWidth="1"/>
    <col min="183" max="183" width="12.5078125" style="76" customWidth="1"/>
    <col min="184" max="16384" width="12.5078125" style="2"/>
  </cols>
  <sheetData>
    <row r="1" spans="1:185" hidden="1" x14ac:dyDescent="0.2">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
    <row r="3" spans="1:185" s="26" customFormat="1" ht="23.25" x14ac:dyDescent="0.3">
      <c r="D3" s="107" t="s">
        <v>84</v>
      </c>
      <c r="F3" s="43"/>
      <c r="G3" s="43"/>
    </row>
    <row r="4" spans="1:185" s="26" customFormat="1" ht="23.25" x14ac:dyDescent="0.3">
      <c r="D4" s="108" t="s">
        <v>62</v>
      </c>
      <c r="E4" s="45"/>
      <c r="F4" s="42"/>
      <c r="G4" s="44"/>
    </row>
    <row r="5" spans="1:185" s="26" customFormat="1" x14ac:dyDescent="0.2">
      <c r="D5" s="109" t="s">
        <v>79</v>
      </c>
    </row>
    <row r="6" spans="1:185" s="26" customFormat="1" x14ac:dyDescent="0.2"/>
    <row r="7" spans="1:185" s="95" customFormat="1" ht="15" customHeight="1" x14ac:dyDescent="0.2">
      <c r="C7" s="96" t="s">
        <v>52</v>
      </c>
      <c r="D7" s="251" t="s">
        <v>39</v>
      </c>
      <c r="E7" s="251"/>
      <c r="F7" s="251"/>
      <c r="G7" s="252"/>
      <c r="H7" s="250" t="s">
        <v>39</v>
      </c>
      <c r="I7" s="251"/>
      <c r="J7" s="251"/>
      <c r="K7" s="252"/>
      <c r="L7" s="250" t="s">
        <v>39</v>
      </c>
      <c r="M7" s="251"/>
      <c r="N7" s="251"/>
      <c r="O7" s="252"/>
      <c r="P7" s="250" t="s">
        <v>39</v>
      </c>
      <c r="Q7" s="251"/>
      <c r="R7" s="251"/>
      <c r="S7" s="252"/>
      <c r="T7" s="250" t="s">
        <v>39</v>
      </c>
      <c r="U7" s="251"/>
      <c r="V7" s="251"/>
      <c r="W7" s="252"/>
      <c r="X7" s="250" t="s">
        <v>40</v>
      </c>
      <c r="Y7" s="251"/>
      <c r="Z7" s="251"/>
      <c r="AA7" s="252"/>
      <c r="AB7" s="250" t="s">
        <v>40</v>
      </c>
      <c r="AC7" s="251"/>
      <c r="AD7" s="251"/>
      <c r="AE7" s="252"/>
      <c r="AF7" s="250" t="s">
        <v>40</v>
      </c>
      <c r="AG7" s="251"/>
      <c r="AH7" s="251"/>
      <c r="AI7" s="252"/>
      <c r="AJ7" s="250" t="s">
        <v>40</v>
      </c>
      <c r="AK7" s="251"/>
      <c r="AL7" s="251"/>
      <c r="AM7" s="252"/>
      <c r="AN7" s="250" t="s">
        <v>40</v>
      </c>
      <c r="AO7" s="251"/>
      <c r="AP7" s="251"/>
      <c r="AQ7" s="252"/>
      <c r="AR7" s="250" t="s">
        <v>40</v>
      </c>
      <c r="AS7" s="251"/>
      <c r="AT7" s="251"/>
      <c r="AU7" s="252"/>
      <c r="AV7" s="250" t="s">
        <v>40</v>
      </c>
      <c r="AW7" s="251"/>
      <c r="AX7" s="251"/>
      <c r="AY7" s="252"/>
      <c r="AZ7" s="250" t="s">
        <v>40</v>
      </c>
      <c r="BA7" s="251"/>
      <c r="BB7" s="251"/>
      <c r="BC7" s="252"/>
      <c r="BD7" s="250" t="s">
        <v>40</v>
      </c>
      <c r="BE7" s="251"/>
      <c r="BF7" s="251"/>
      <c r="BG7" s="252"/>
      <c r="BH7" s="250" t="s">
        <v>40</v>
      </c>
      <c r="BI7" s="251"/>
      <c r="BJ7" s="251"/>
      <c r="BK7" s="252"/>
      <c r="BL7" s="250" t="s">
        <v>40</v>
      </c>
      <c r="BM7" s="251"/>
      <c r="BN7" s="251"/>
      <c r="BO7" s="252"/>
      <c r="BP7" s="250" t="s">
        <v>40</v>
      </c>
      <c r="BQ7" s="251"/>
      <c r="BR7" s="251"/>
      <c r="BS7" s="252"/>
      <c r="BT7" s="250" t="s">
        <v>41</v>
      </c>
      <c r="BU7" s="251"/>
      <c r="BV7" s="251"/>
      <c r="BW7" s="252"/>
      <c r="BX7" s="250" t="s">
        <v>41</v>
      </c>
      <c r="BY7" s="251"/>
      <c r="BZ7" s="251"/>
      <c r="CA7" s="252"/>
      <c r="CB7" s="250" t="s">
        <v>41</v>
      </c>
      <c r="CC7" s="251"/>
      <c r="CD7" s="251"/>
      <c r="CE7" s="252"/>
      <c r="CF7" s="250" t="s">
        <v>41</v>
      </c>
      <c r="CG7" s="251"/>
      <c r="CH7" s="251"/>
      <c r="CI7" s="252"/>
      <c r="CJ7" s="250" t="s">
        <v>41</v>
      </c>
      <c r="CK7" s="251"/>
      <c r="CL7" s="251"/>
      <c r="CM7" s="252"/>
      <c r="CN7" s="250" t="s">
        <v>41</v>
      </c>
      <c r="CO7" s="251"/>
      <c r="CP7" s="251"/>
      <c r="CQ7" s="252"/>
      <c r="CR7" s="250" t="s">
        <v>41</v>
      </c>
      <c r="CS7" s="251"/>
      <c r="CT7" s="251"/>
      <c r="CU7" s="252"/>
      <c r="CV7" s="250" t="s">
        <v>41</v>
      </c>
      <c r="CW7" s="251"/>
      <c r="CX7" s="251"/>
      <c r="CY7" s="252"/>
      <c r="CZ7" s="250" t="s">
        <v>41</v>
      </c>
      <c r="DA7" s="251"/>
      <c r="DB7" s="251"/>
      <c r="DC7" s="252"/>
      <c r="DD7" s="250" t="s">
        <v>41</v>
      </c>
      <c r="DE7" s="251"/>
      <c r="DF7" s="251"/>
      <c r="DG7" s="252"/>
      <c r="DH7" s="250" t="s">
        <v>41</v>
      </c>
      <c r="DI7" s="251"/>
      <c r="DJ7" s="251"/>
      <c r="DK7" s="252"/>
      <c r="DL7" s="250" t="s">
        <v>41</v>
      </c>
      <c r="DM7" s="251"/>
      <c r="DN7" s="251"/>
      <c r="DO7" s="252"/>
      <c r="DP7" s="250" t="s">
        <v>44</v>
      </c>
      <c r="DQ7" s="251"/>
      <c r="DR7" s="251"/>
      <c r="DS7" s="252"/>
      <c r="DT7" s="250" t="s">
        <v>44</v>
      </c>
      <c r="DU7" s="251"/>
      <c r="DV7" s="251"/>
      <c r="DW7" s="252"/>
      <c r="DX7" s="250" t="s">
        <v>44</v>
      </c>
      <c r="DY7" s="251"/>
      <c r="DZ7" s="251"/>
      <c r="EA7" s="252"/>
      <c r="EB7" s="250" t="s">
        <v>44</v>
      </c>
      <c r="EC7" s="251"/>
      <c r="ED7" s="251"/>
      <c r="EE7" s="252"/>
      <c r="EF7" s="250" t="s">
        <v>44</v>
      </c>
      <c r="EG7" s="251"/>
      <c r="EH7" s="251"/>
      <c r="EI7" s="252"/>
      <c r="EJ7" s="250" t="s">
        <v>44</v>
      </c>
      <c r="EK7" s="251"/>
      <c r="EL7" s="251"/>
      <c r="EM7" s="252"/>
      <c r="EN7" s="250" t="s">
        <v>44</v>
      </c>
      <c r="EO7" s="251"/>
      <c r="EP7" s="251"/>
      <c r="EQ7" s="252"/>
      <c r="ER7" s="250" t="s">
        <v>44</v>
      </c>
      <c r="ES7" s="251"/>
      <c r="ET7" s="251"/>
      <c r="EU7" s="252"/>
      <c r="EV7" s="250" t="s">
        <v>46</v>
      </c>
      <c r="EW7" s="251"/>
      <c r="EX7" s="251"/>
      <c r="EY7" s="252"/>
      <c r="EZ7" s="250" t="s">
        <v>46</v>
      </c>
      <c r="FA7" s="251"/>
      <c r="FB7" s="251"/>
      <c r="FC7" s="252"/>
      <c r="FD7" s="250" t="s">
        <v>46</v>
      </c>
      <c r="FE7" s="251"/>
      <c r="FF7" s="251"/>
      <c r="FG7" s="252"/>
      <c r="FH7" s="250" t="s">
        <v>46</v>
      </c>
      <c r="FI7" s="251"/>
      <c r="FJ7" s="251"/>
      <c r="FK7" s="252"/>
      <c r="FL7" s="250" t="s">
        <v>28</v>
      </c>
      <c r="FM7" s="251"/>
      <c r="FN7" s="251"/>
      <c r="FO7" s="252"/>
      <c r="FP7" s="250" t="s">
        <v>28</v>
      </c>
      <c r="FQ7" s="251"/>
      <c r="FR7" s="251"/>
      <c r="FS7" s="252"/>
      <c r="FT7" s="250" t="s">
        <v>28</v>
      </c>
      <c r="FU7" s="251"/>
      <c r="FV7" s="251"/>
      <c r="FW7" s="252"/>
      <c r="FX7" s="250" t="s">
        <v>28</v>
      </c>
      <c r="FY7" s="251"/>
      <c r="FZ7" s="251"/>
      <c r="GA7" s="252"/>
    </row>
    <row r="8" spans="1:185" s="39" customFormat="1" ht="19.5" customHeight="1" x14ac:dyDescent="0.2">
      <c r="C8" s="96" t="s">
        <v>53</v>
      </c>
      <c r="D8" s="251" t="s">
        <v>10</v>
      </c>
      <c r="E8" s="251"/>
      <c r="F8" s="251"/>
      <c r="G8" s="252"/>
      <c r="H8" s="250" t="s">
        <v>12</v>
      </c>
      <c r="I8" s="251"/>
      <c r="J8" s="251"/>
      <c r="K8" s="252"/>
      <c r="L8" s="250" t="s">
        <v>12</v>
      </c>
      <c r="M8" s="251"/>
      <c r="N8" s="251"/>
      <c r="O8" s="252"/>
      <c r="P8" s="250" t="s">
        <v>12</v>
      </c>
      <c r="Q8" s="251"/>
      <c r="R8" s="251"/>
      <c r="S8" s="252"/>
      <c r="T8" s="250" t="s">
        <v>12</v>
      </c>
      <c r="U8" s="251"/>
      <c r="V8" s="251"/>
      <c r="W8" s="252"/>
      <c r="X8" s="250" t="s">
        <v>13</v>
      </c>
      <c r="Y8" s="251"/>
      <c r="Z8" s="251"/>
      <c r="AA8" s="252"/>
      <c r="AB8" s="250" t="s">
        <v>13</v>
      </c>
      <c r="AC8" s="251"/>
      <c r="AD8" s="251"/>
      <c r="AE8" s="252"/>
      <c r="AF8" s="250" t="s">
        <v>13</v>
      </c>
      <c r="AG8" s="251"/>
      <c r="AH8" s="251"/>
      <c r="AI8" s="252"/>
      <c r="AJ8" s="250" t="s">
        <v>13</v>
      </c>
      <c r="AK8" s="251"/>
      <c r="AL8" s="251"/>
      <c r="AM8" s="252"/>
      <c r="AN8" s="250" t="s">
        <v>14</v>
      </c>
      <c r="AO8" s="251"/>
      <c r="AP8" s="251"/>
      <c r="AQ8" s="252"/>
      <c r="AR8" s="250" t="s">
        <v>14</v>
      </c>
      <c r="AS8" s="251"/>
      <c r="AT8" s="251"/>
      <c r="AU8" s="252"/>
      <c r="AV8" s="250" t="s">
        <v>14</v>
      </c>
      <c r="AW8" s="251"/>
      <c r="AX8" s="251"/>
      <c r="AY8" s="252"/>
      <c r="AZ8" s="250" t="s">
        <v>14</v>
      </c>
      <c r="BA8" s="251"/>
      <c r="BB8" s="251"/>
      <c r="BC8" s="252"/>
      <c r="BD8" s="250" t="s">
        <v>15</v>
      </c>
      <c r="BE8" s="251"/>
      <c r="BF8" s="251"/>
      <c r="BG8" s="252"/>
      <c r="BH8" s="250" t="s">
        <v>15</v>
      </c>
      <c r="BI8" s="251"/>
      <c r="BJ8" s="251"/>
      <c r="BK8" s="252"/>
      <c r="BL8" s="250" t="s">
        <v>15</v>
      </c>
      <c r="BM8" s="251"/>
      <c r="BN8" s="251"/>
      <c r="BO8" s="252"/>
      <c r="BP8" s="250" t="s">
        <v>15</v>
      </c>
      <c r="BQ8" s="251"/>
      <c r="BR8" s="251"/>
      <c r="BS8" s="252"/>
      <c r="BT8" s="250" t="s">
        <v>25</v>
      </c>
      <c r="BU8" s="251"/>
      <c r="BV8" s="251"/>
      <c r="BW8" s="252"/>
      <c r="BX8" s="250" t="s">
        <v>25</v>
      </c>
      <c r="BY8" s="251"/>
      <c r="BZ8" s="251"/>
      <c r="CA8" s="252"/>
      <c r="CB8" s="250" t="s">
        <v>25</v>
      </c>
      <c r="CC8" s="251"/>
      <c r="CD8" s="251"/>
      <c r="CE8" s="252"/>
      <c r="CF8" s="250" t="s">
        <v>25</v>
      </c>
      <c r="CG8" s="251"/>
      <c r="CH8" s="251"/>
      <c r="CI8" s="252"/>
      <c r="CJ8" s="250" t="s">
        <v>16</v>
      </c>
      <c r="CK8" s="251"/>
      <c r="CL8" s="251"/>
      <c r="CM8" s="252"/>
      <c r="CN8" s="250" t="s">
        <v>16</v>
      </c>
      <c r="CO8" s="251"/>
      <c r="CP8" s="251"/>
      <c r="CQ8" s="252"/>
      <c r="CR8" s="250" t="s">
        <v>16</v>
      </c>
      <c r="CS8" s="251"/>
      <c r="CT8" s="251"/>
      <c r="CU8" s="252"/>
      <c r="CV8" s="250" t="s">
        <v>16</v>
      </c>
      <c r="CW8" s="251"/>
      <c r="CX8" s="251"/>
      <c r="CY8" s="252"/>
      <c r="CZ8" s="250" t="s">
        <v>17</v>
      </c>
      <c r="DA8" s="251"/>
      <c r="DB8" s="251"/>
      <c r="DC8" s="252"/>
      <c r="DD8" s="250" t="s">
        <v>17</v>
      </c>
      <c r="DE8" s="251"/>
      <c r="DF8" s="251"/>
      <c r="DG8" s="252"/>
      <c r="DH8" s="250" t="s">
        <v>17</v>
      </c>
      <c r="DI8" s="251"/>
      <c r="DJ8" s="251"/>
      <c r="DK8" s="252"/>
      <c r="DL8" s="250" t="s">
        <v>17</v>
      </c>
      <c r="DM8" s="251"/>
      <c r="DN8" s="251"/>
      <c r="DO8" s="252"/>
      <c r="DP8" s="250" t="s">
        <v>51</v>
      </c>
      <c r="DQ8" s="251"/>
      <c r="DR8" s="251"/>
      <c r="DS8" s="252"/>
      <c r="DT8" s="250" t="s">
        <v>51</v>
      </c>
      <c r="DU8" s="251"/>
      <c r="DV8" s="251"/>
      <c r="DW8" s="252"/>
      <c r="DX8" s="250" t="s">
        <v>51</v>
      </c>
      <c r="DY8" s="251"/>
      <c r="DZ8" s="251"/>
      <c r="EA8" s="252"/>
      <c r="EB8" s="250" t="s">
        <v>51</v>
      </c>
      <c r="EC8" s="251"/>
      <c r="ED8" s="251"/>
      <c r="EE8" s="252"/>
      <c r="EF8" s="250" t="s">
        <v>18</v>
      </c>
      <c r="EG8" s="251"/>
      <c r="EH8" s="251"/>
      <c r="EI8" s="252"/>
      <c r="EJ8" s="250" t="s">
        <v>18</v>
      </c>
      <c r="EK8" s="251"/>
      <c r="EL8" s="251"/>
      <c r="EM8" s="252"/>
      <c r="EN8" s="250" t="s">
        <v>18</v>
      </c>
      <c r="EO8" s="251"/>
      <c r="EP8" s="251"/>
      <c r="EQ8" s="252"/>
      <c r="ER8" s="250" t="s">
        <v>18</v>
      </c>
      <c r="ES8" s="251"/>
      <c r="ET8" s="251"/>
      <c r="EU8" s="252"/>
      <c r="EV8" s="250" t="s">
        <v>19</v>
      </c>
      <c r="EW8" s="251"/>
      <c r="EX8" s="251"/>
      <c r="EY8" s="252"/>
      <c r="EZ8" s="250" t="s">
        <v>19</v>
      </c>
      <c r="FA8" s="251"/>
      <c r="FB8" s="251"/>
      <c r="FC8" s="252"/>
      <c r="FD8" s="250" t="s">
        <v>19</v>
      </c>
      <c r="FE8" s="251"/>
      <c r="FF8" s="251"/>
      <c r="FG8" s="252"/>
      <c r="FH8" s="250" t="s">
        <v>19</v>
      </c>
      <c r="FI8" s="251"/>
      <c r="FJ8" s="251"/>
      <c r="FK8" s="252"/>
      <c r="FL8" s="250" t="s">
        <v>20</v>
      </c>
      <c r="FM8" s="251"/>
      <c r="FN8" s="251"/>
      <c r="FO8" s="252"/>
      <c r="FP8" s="250" t="s">
        <v>20</v>
      </c>
      <c r="FQ8" s="251"/>
      <c r="FR8" s="251"/>
      <c r="FS8" s="252"/>
      <c r="FT8" s="250" t="s">
        <v>20</v>
      </c>
      <c r="FU8" s="251"/>
      <c r="FV8" s="251"/>
      <c r="FW8" s="252"/>
      <c r="FX8" s="250" t="s">
        <v>20</v>
      </c>
      <c r="FY8" s="251"/>
      <c r="FZ8" s="251"/>
      <c r="GA8" s="252"/>
    </row>
    <row r="9" spans="1:185" s="98" customFormat="1" ht="16.350000000000001" customHeight="1" x14ac:dyDescent="0.2">
      <c r="C9" s="97" t="s">
        <v>54</v>
      </c>
      <c r="D9" s="254" t="s">
        <v>26</v>
      </c>
      <c r="E9" s="254"/>
      <c r="F9" s="254"/>
      <c r="G9" s="255"/>
      <c r="H9" s="253" t="s">
        <v>27</v>
      </c>
      <c r="I9" s="254"/>
      <c r="J9" s="254"/>
      <c r="K9" s="255"/>
      <c r="L9" s="253" t="s">
        <v>29</v>
      </c>
      <c r="M9" s="254"/>
      <c r="N9" s="254"/>
      <c r="O9" s="255"/>
      <c r="P9" s="253" t="s">
        <v>8</v>
      </c>
      <c r="Q9" s="254"/>
      <c r="R9" s="254"/>
      <c r="S9" s="255"/>
      <c r="T9" s="253" t="s">
        <v>23</v>
      </c>
      <c r="U9" s="254"/>
      <c r="V9" s="254"/>
      <c r="W9" s="255"/>
      <c r="X9" s="253" t="s">
        <v>24</v>
      </c>
      <c r="Y9" s="254"/>
      <c r="Z9" s="254"/>
      <c r="AA9" s="255"/>
      <c r="AB9" s="253" t="s">
        <v>29</v>
      </c>
      <c r="AC9" s="254"/>
      <c r="AD9" s="254"/>
      <c r="AE9" s="255"/>
      <c r="AF9" s="253" t="s">
        <v>8</v>
      </c>
      <c r="AG9" s="254"/>
      <c r="AH9" s="254"/>
      <c r="AI9" s="255"/>
      <c r="AJ9" s="253" t="s">
        <v>23</v>
      </c>
      <c r="AK9" s="254"/>
      <c r="AL9" s="254"/>
      <c r="AM9" s="255"/>
      <c r="AN9" s="253" t="s">
        <v>24</v>
      </c>
      <c r="AO9" s="254"/>
      <c r="AP9" s="254"/>
      <c r="AQ9" s="255"/>
      <c r="AR9" s="253" t="s">
        <v>29</v>
      </c>
      <c r="AS9" s="254"/>
      <c r="AT9" s="254"/>
      <c r="AU9" s="255"/>
      <c r="AV9" s="253" t="s">
        <v>8</v>
      </c>
      <c r="AW9" s="254"/>
      <c r="AX9" s="254"/>
      <c r="AY9" s="255"/>
      <c r="AZ9" s="253" t="s">
        <v>23</v>
      </c>
      <c r="BA9" s="254"/>
      <c r="BB9" s="254"/>
      <c r="BC9" s="255"/>
      <c r="BD9" s="253" t="s">
        <v>24</v>
      </c>
      <c r="BE9" s="254"/>
      <c r="BF9" s="254"/>
      <c r="BG9" s="255"/>
      <c r="BH9" s="253" t="s">
        <v>29</v>
      </c>
      <c r="BI9" s="254"/>
      <c r="BJ9" s="254"/>
      <c r="BK9" s="255"/>
      <c r="BL9" s="253" t="s">
        <v>8</v>
      </c>
      <c r="BM9" s="254"/>
      <c r="BN9" s="254"/>
      <c r="BO9" s="255"/>
      <c r="BP9" s="253" t="s">
        <v>23</v>
      </c>
      <c r="BQ9" s="254"/>
      <c r="BR9" s="254"/>
      <c r="BS9" s="255"/>
      <c r="BT9" s="253" t="s">
        <v>24</v>
      </c>
      <c r="BU9" s="254"/>
      <c r="BV9" s="254"/>
      <c r="BW9" s="255"/>
      <c r="BX9" s="253" t="s">
        <v>29</v>
      </c>
      <c r="BY9" s="254"/>
      <c r="BZ9" s="254"/>
      <c r="CA9" s="255"/>
      <c r="CB9" s="253" t="s">
        <v>8</v>
      </c>
      <c r="CC9" s="254"/>
      <c r="CD9" s="254"/>
      <c r="CE9" s="255"/>
      <c r="CF9" s="253" t="s">
        <v>23</v>
      </c>
      <c r="CG9" s="254"/>
      <c r="CH9" s="254"/>
      <c r="CI9" s="255"/>
      <c r="CJ9" s="253" t="s">
        <v>24</v>
      </c>
      <c r="CK9" s="254"/>
      <c r="CL9" s="254"/>
      <c r="CM9" s="255"/>
      <c r="CN9" s="253" t="s">
        <v>29</v>
      </c>
      <c r="CO9" s="254"/>
      <c r="CP9" s="254"/>
      <c r="CQ9" s="255"/>
      <c r="CR9" s="253" t="s">
        <v>8</v>
      </c>
      <c r="CS9" s="254"/>
      <c r="CT9" s="254"/>
      <c r="CU9" s="255"/>
      <c r="CV9" s="253" t="s">
        <v>23</v>
      </c>
      <c r="CW9" s="254"/>
      <c r="CX9" s="254"/>
      <c r="CY9" s="255"/>
      <c r="CZ9" s="253" t="s">
        <v>24</v>
      </c>
      <c r="DA9" s="254"/>
      <c r="DB9" s="254"/>
      <c r="DC9" s="255"/>
      <c r="DD9" s="253" t="s">
        <v>29</v>
      </c>
      <c r="DE9" s="254"/>
      <c r="DF9" s="254"/>
      <c r="DG9" s="255"/>
      <c r="DH9" s="253" t="s">
        <v>8</v>
      </c>
      <c r="DI9" s="254"/>
      <c r="DJ9" s="254"/>
      <c r="DK9" s="255"/>
      <c r="DL9" s="253" t="s">
        <v>23</v>
      </c>
      <c r="DM9" s="254"/>
      <c r="DN9" s="254"/>
      <c r="DO9" s="255"/>
      <c r="DP9" s="253" t="s">
        <v>24</v>
      </c>
      <c r="DQ9" s="254"/>
      <c r="DR9" s="254"/>
      <c r="DS9" s="255"/>
      <c r="DT9" s="253" t="s">
        <v>29</v>
      </c>
      <c r="DU9" s="254"/>
      <c r="DV9" s="254"/>
      <c r="DW9" s="255"/>
      <c r="DX9" s="253" t="s">
        <v>8</v>
      </c>
      <c r="DY9" s="254"/>
      <c r="DZ9" s="254"/>
      <c r="EA9" s="255"/>
      <c r="EB9" s="253" t="s">
        <v>23</v>
      </c>
      <c r="EC9" s="254"/>
      <c r="ED9" s="254"/>
      <c r="EE9" s="255"/>
      <c r="EF9" s="253" t="s">
        <v>24</v>
      </c>
      <c r="EG9" s="254"/>
      <c r="EH9" s="254"/>
      <c r="EI9" s="255"/>
      <c r="EJ9" s="253" t="s">
        <v>29</v>
      </c>
      <c r="EK9" s="254"/>
      <c r="EL9" s="254"/>
      <c r="EM9" s="255"/>
      <c r="EN9" s="253" t="s">
        <v>8</v>
      </c>
      <c r="EO9" s="254"/>
      <c r="EP9" s="254"/>
      <c r="EQ9" s="255"/>
      <c r="ER9" s="253" t="s">
        <v>23</v>
      </c>
      <c r="ES9" s="254"/>
      <c r="ET9" s="254"/>
      <c r="EU9" s="255"/>
      <c r="EV9" s="253" t="s">
        <v>24</v>
      </c>
      <c r="EW9" s="254"/>
      <c r="EX9" s="254"/>
      <c r="EY9" s="255"/>
      <c r="EZ9" s="253" t="s">
        <v>29</v>
      </c>
      <c r="FA9" s="254"/>
      <c r="FB9" s="254"/>
      <c r="FC9" s="255"/>
      <c r="FD9" s="253" t="s">
        <v>8</v>
      </c>
      <c r="FE9" s="254"/>
      <c r="FF9" s="254"/>
      <c r="FG9" s="255"/>
      <c r="FH9" s="253" t="s">
        <v>23</v>
      </c>
      <c r="FI9" s="254"/>
      <c r="FJ9" s="254"/>
      <c r="FK9" s="255"/>
      <c r="FL9" s="253" t="s">
        <v>24</v>
      </c>
      <c r="FM9" s="254"/>
      <c r="FN9" s="254"/>
      <c r="FO9" s="255"/>
      <c r="FP9" s="253" t="s">
        <v>29</v>
      </c>
      <c r="FQ9" s="254"/>
      <c r="FR9" s="254"/>
      <c r="FS9" s="255"/>
      <c r="FT9" s="253" t="s">
        <v>8</v>
      </c>
      <c r="FU9" s="254"/>
      <c r="FV9" s="254"/>
      <c r="FW9" s="255"/>
      <c r="FX9" s="253" t="s">
        <v>23</v>
      </c>
      <c r="FY9" s="254"/>
      <c r="FZ9" s="254"/>
      <c r="GA9" s="255"/>
    </row>
    <row r="10" spans="1:185" x14ac:dyDescent="0.2">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
      <c r="A321" s="2">
        <f t="shared" si="0"/>
        <v>12</v>
      </c>
      <c r="B321" s="2">
        <f t="shared" si="1"/>
        <v>2024</v>
      </c>
      <c r="C321" s="32">
        <v>45639</v>
      </c>
      <c r="D321" s="182">
        <v>350</v>
      </c>
      <c r="E321" s="183">
        <v>400</v>
      </c>
      <c r="F321" s="184">
        <f t="shared" ref="F321:F322" si="2">IF(ISNUMBER(E321),(E321-D321)/2+D321,"N/A")</f>
        <v>375</v>
      </c>
      <c r="G321" s="185" t="str">
        <f t="shared" ref="G321:G322" si="3">IF(ISNUMBER(F321),((IF(E321="N/A","N/A",(IF((IF(ISNUMBER(F320),F321-F320,F321-F319))=0,"Steady",(IF(ISNUMBER(F320),F321-F320,F321-F319))))))),"N/A")</f>
        <v>Steady</v>
      </c>
      <c r="H321" s="182">
        <v>275</v>
      </c>
      <c r="I321" s="183">
        <v>325</v>
      </c>
      <c r="J321" s="184">
        <f t="shared" ref="J321:J322" si="4">IF(ISNUMBER(I321),(I321-H321)/2+H321,"N/A")</f>
        <v>300</v>
      </c>
      <c r="K321" s="185" t="str">
        <f t="shared" ref="K321:K322" si="5">IF(ISNUMBER(J321),((IF(I321="N/A","N/A",(IF((IF(ISNUMBER(J320),J321-J320,J321-J319))=0,"Steady",(IF(ISNUMBER(J320),J321-J320,J321-J319))))))),"N/A")</f>
        <v>Steady</v>
      </c>
      <c r="L321" s="182">
        <v>360</v>
      </c>
      <c r="M321" s="183">
        <v>410</v>
      </c>
      <c r="N321" s="184">
        <f t="shared" ref="N321:N322" si="6">IF(ISNUMBER(M321),(M321-L321)/2+L321,"N/A")</f>
        <v>385</v>
      </c>
      <c r="O321" s="185" t="str">
        <f t="shared" ref="O321:O322" si="7">IF(ISNUMBER(N321),((IF(M321="N/A","N/A",(IF((IF(ISNUMBER(N320),N321-N320,N321-N319))=0,"Steady",(IF(ISNUMBER(N320),N321-N320,N321-N319))))))),"N/A")</f>
        <v>Steady</v>
      </c>
      <c r="P321" s="182">
        <v>100</v>
      </c>
      <c r="Q321" s="183">
        <v>150</v>
      </c>
      <c r="R321" s="184">
        <f>IF(ISNUMBER(Q321),(Q321-P321)/2+P321,"N/A")</f>
        <v>125</v>
      </c>
      <c r="S321" s="185" t="str">
        <f>IF(ISNUMBER(R321),((IF(Q321="N/A","N/A",(IF((IF(ISNUMBER(R320),R321-R320,R321-R319))=0,"Steady",(IF(ISNUMBER(R320),R321-R320,R321-R319))))))),"N/A")</f>
        <v>Steady</v>
      </c>
      <c r="T321" s="182">
        <v>240</v>
      </c>
      <c r="U321" s="183">
        <v>280</v>
      </c>
      <c r="V321" s="184">
        <f t="shared" ref="V321:V322" si="8">IF(ISNUMBER(U321),(U321-T321)/2+T321,"N/A")</f>
        <v>260</v>
      </c>
      <c r="W321" s="185" t="str">
        <f t="shared" ref="W321:W322" si="9">IF(ISNUMBER(V321),((IF(U321="N/A","N/A",(IF((IF(ISNUMBER(V320),V321-V320,V321-V319))=0,"Steady",(IF(ISNUMBER(V320),V321-V320,V321-V319))))))),"N/A")</f>
        <v>Steady</v>
      </c>
      <c r="X321" s="182">
        <v>290</v>
      </c>
      <c r="Y321" s="183">
        <v>330</v>
      </c>
      <c r="Z321" s="184">
        <f t="shared" ref="Z321:Z322" si="10">IF(ISNUMBER(Y321),(Y321-X321)/2+X321,"N/A")</f>
        <v>310</v>
      </c>
      <c r="AA321" s="185" t="str">
        <f t="shared" ref="AA321:AA322" si="11">IF(ISNUMBER(Z321),((IF(Y321="N/A","N/A",(IF((IF(ISNUMBER(Z320),Z321-Z320,Z321-Z319))=0,"Steady",(IF(ISNUMBER(Z320),Z321-Z320,Z321-Z319))))))),"N/A")</f>
        <v>Steady</v>
      </c>
      <c r="AB321" s="182">
        <v>370</v>
      </c>
      <c r="AC321" s="183">
        <v>420</v>
      </c>
      <c r="AD321" s="184">
        <f t="shared" ref="AD321:AD322" si="12">IF(ISNUMBER(AC321),(AC321-AB321)/2+AB321,"N/A")</f>
        <v>395</v>
      </c>
      <c r="AE321" s="185" t="str">
        <f t="shared" ref="AE321:AE322" si="13">IF(ISNUMBER(AD321),((IF(AC321="N/A","N/A",(IF((IF(ISNUMBER(AD320),AD321-AD320,AD321-AD319))=0,"Steady",(IF(ISNUMBER(AD320),AD321-AD320,AD321-AD319))))))),"N/A")</f>
        <v>Steady</v>
      </c>
      <c r="AF321" s="182">
        <v>120</v>
      </c>
      <c r="AG321" s="183">
        <v>170</v>
      </c>
      <c r="AH321" s="184">
        <f t="shared" ref="AH321:AH322" si="14">IF(ISNUMBER(AG321),(AG321-AF321)/2+AF321,"N/A")</f>
        <v>145</v>
      </c>
      <c r="AI321" s="185" t="str">
        <f t="shared" ref="AI321:AI322" si="15">IF(ISNUMBER(AH321),((IF(AG321="N/A","N/A",(IF((IF(ISNUMBER(AH320),AH321-AH320,AH321-AH319))=0,"Steady",(IF(ISNUMBER(AH320),AH321-AH320,AH321-AH319))))))),"N/A")</f>
        <v>Steady</v>
      </c>
      <c r="AJ321" s="182">
        <v>260</v>
      </c>
      <c r="AK321" s="183">
        <v>300</v>
      </c>
      <c r="AL321" s="184">
        <f t="shared" ref="AL321:AL322" si="16">IF(ISNUMBER(AK321),(AK321-AJ321)/2+AJ321,"N/A")</f>
        <v>280</v>
      </c>
      <c r="AM321" s="185" t="str">
        <f t="shared" ref="AM321:AM322" si="17">IF(ISNUMBER(AL321),((IF(AK321="N/A","N/A",(IF((IF(ISNUMBER(AL320),AL321-AL320,AL321-AL319))=0,"Steady",(IF(ISNUMBER(AL320),AL321-AL320,AL321-AL319))))))),"N/A")</f>
        <v>Steady</v>
      </c>
      <c r="AN321" s="182">
        <v>260</v>
      </c>
      <c r="AO321" s="183">
        <v>300</v>
      </c>
      <c r="AP321" s="184">
        <f t="shared" ref="AP321:AP322" si="18">IF(ISNUMBER(AO321),(AO321-AN321)/2+AN321,"N/A")</f>
        <v>280</v>
      </c>
      <c r="AQ321" s="185" t="str">
        <f t="shared" ref="AQ321:AQ322" si="19">IF(ISNUMBER(AP321),((IF(AO321="N/A","N/A",(IF((IF(ISNUMBER(AP320),AP321-AP320,AP321-AP319))=0,"Steady",(IF(ISNUMBER(AP320),AP321-AP320,AP321-AP319))))))),"N/A")</f>
        <v>Steady</v>
      </c>
      <c r="AR321" s="182">
        <v>380</v>
      </c>
      <c r="AS321" s="183">
        <v>460</v>
      </c>
      <c r="AT321" s="184">
        <f t="shared" ref="AT321:AT322" si="20">IF(ISNUMBER(AS321),(AS321-AR321)/2+AR321,"N/A")</f>
        <v>420</v>
      </c>
      <c r="AU321" s="185" t="str">
        <f t="shared" ref="AU321:AU322" si="21">IF(ISNUMBER(AT321),((IF(AS321="N/A","N/A",(IF((IF(ISNUMBER(AT320),AT321-AT320,AT321-AT319))=0,"Steady",(IF(ISNUMBER(AT320),AT321-AT320,AT321-AT319))))))),"N/A")</f>
        <v>Steady</v>
      </c>
      <c r="AV321" s="182">
        <v>110</v>
      </c>
      <c r="AW321" s="183">
        <v>160</v>
      </c>
      <c r="AX321" s="184">
        <f t="shared" ref="AX321:AX322" si="22">IF(ISNUMBER(AW321),(AW321-AV321)/2+AV321,"N/A")</f>
        <v>135</v>
      </c>
      <c r="AY321" s="185" t="str">
        <f t="shared" ref="AY321:AY322" si="23">IF(ISNUMBER(AX321),((IF(AW321="N/A","N/A",(IF((IF(ISNUMBER(AX320),AX321-AX320,AX321-AX319))=0,"Steady",(IF(ISNUMBER(AX320),AX321-AX320,AX321-AX319))))))),"N/A")</f>
        <v>Steady</v>
      </c>
      <c r="AZ321" s="182">
        <v>230</v>
      </c>
      <c r="BA321" s="183">
        <v>270</v>
      </c>
      <c r="BB321" s="184">
        <f t="shared" ref="BB321:BB322" si="24">IF(ISNUMBER(BA321),(BA321-AZ321)/2+AZ321,"N/A")</f>
        <v>250</v>
      </c>
      <c r="BC321" s="185" t="str">
        <f t="shared" ref="BC321:BC322" si="25">IF(ISNUMBER(BB321),((IF(BA321="N/A","N/A",(IF((IF(ISNUMBER(BB320),BB321-BB320,BB321-BB319))=0,"Steady",(IF(ISNUMBER(BB320),BB321-BB320,BB321-BB319))))))),"N/A")</f>
        <v>Steady</v>
      </c>
      <c r="BD321" s="182">
        <v>350</v>
      </c>
      <c r="BE321" s="183">
        <v>390</v>
      </c>
      <c r="BF321" s="184">
        <f>IF(ISNUMBER(BE321),(BE321-BD321)/2+BD321,"N/A")</f>
        <v>370</v>
      </c>
      <c r="BG321" s="185" t="str">
        <f>IF(ISNUMBER(BF321),((IF(BE321="N/A","N/A",(IF((IF(ISNUMBER(BF320),BF321-BF320,BF321-BF319))=0,"Steady",(IF(ISNUMBER(BF320),BF321-BF320,BF321-BF319))))))),"N/A")</f>
        <v>Steady</v>
      </c>
      <c r="BH321" s="182">
        <v>460</v>
      </c>
      <c r="BI321" s="183">
        <v>520</v>
      </c>
      <c r="BJ321" s="184">
        <f>IF(ISNUMBER(BI321),(BI321-BH321)/2+BH321,"N/A")</f>
        <v>490</v>
      </c>
      <c r="BK321" s="185" t="str">
        <f>IF(ISNUMBER(BJ321),((IF(BI321="N/A","N/A",(IF((IF(ISNUMBER(BJ320),BJ321-BJ320,BJ321-BJ319))=0,"Steady",(IF(ISNUMBER(BJ320),BJ321-BJ320,BJ321-BJ319))))))),"N/A")</f>
        <v>Steady</v>
      </c>
      <c r="BL321" s="182">
        <v>210</v>
      </c>
      <c r="BM321" s="183">
        <v>250</v>
      </c>
      <c r="BN321" s="184">
        <f>IF(ISNUMBER(BM321),(BM321-BL321)/2+BL321,"N/A")</f>
        <v>230</v>
      </c>
      <c r="BO321" s="185" t="str">
        <f>IF(ISNUMBER(BN321),((IF(BM321="N/A","N/A",(IF((IF(ISNUMBER(BN320),BN321-BN320,BN321-BN319))=0,"Steady",(IF(ISNUMBER(BN320),BN321-BN320,BN321-BN319))))))),"N/A")</f>
        <v>Steady</v>
      </c>
      <c r="BP321" s="182">
        <v>320</v>
      </c>
      <c r="BQ321" s="183">
        <v>380</v>
      </c>
      <c r="BR321" s="184">
        <f>IF(ISNUMBER(BQ321),(BQ321-BP321)/2+BP321,"N/A")</f>
        <v>350</v>
      </c>
      <c r="BS321" s="185" t="str">
        <f>IF(ISNUMBER(BR321),((IF(BQ321="N/A","N/A",(IF((IF(ISNUMBER(BR320),BR321-BR320,BR321-BR319))=0,"Steady",(IF(ISNUMBER(BR320),BR321-BR320,BR321-BR319))))))),"N/A")</f>
        <v>Steady</v>
      </c>
      <c r="BT321" s="182">
        <v>270</v>
      </c>
      <c r="BU321" s="183">
        <v>300</v>
      </c>
      <c r="BV321" s="184">
        <f t="shared" ref="BV321:BV322" si="26">IF(ISNUMBER(BU321),(BU321-BT321)/2+BT321,"N/A")</f>
        <v>285</v>
      </c>
      <c r="BW321" s="185" t="str">
        <f t="shared" ref="BW321:BW322" si="27">IF(ISNUMBER(BV321),((IF(BU321="N/A","N/A",(IF((IF(ISNUMBER(BV320),BV321-BV320,BV321-BV319))=0,"Steady",(IF(ISNUMBER(BV320),BV321-BV320,BV321-BV319))))))),"N/A")</f>
        <v>Steady</v>
      </c>
      <c r="BX321" s="182">
        <v>380</v>
      </c>
      <c r="BY321" s="183">
        <v>440</v>
      </c>
      <c r="BZ321" s="184">
        <f t="shared" ref="BZ321:BZ322" si="28">IF(ISNUMBER(BY321),(BY321-BX321)/2+BX321,"N/A")</f>
        <v>410</v>
      </c>
      <c r="CA321" s="185" t="str">
        <f t="shared" ref="CA321:CA322" si="29">IF(ISNUMBER(BZ321),((IF(BY321="N/A","N/A",(IF((IF(ISNUMBER(BZ320),BZ321-BZ320,BZ321-BZ319))=0,"Steady",(IF(ISNUMBER(BZ320),BZ321-BZ320,BZ321-BZ319))))))),"N/A")</f>
        <v>Steady</v>
      </c>
      <c r="CB321" s="182">
        <v>110</v>
      </c>
      <c r="CC321" s="183">
        <v>150</v>
      </c>
      <c r="CD321" s="184">
        <f t="shared" ref="CD321:CD322" si="30">IF(ISNUMBER(CC321),(CC321-CB321)/2+CB321,"N/A")</f>
        <v>130</v>
      </c>
      <c r="CE321" s="185" t="str">
        <f t="shared" ref="CE321:CE322" si="31">IF(ISNUMBER(CD321),((IF(CC321="N/A","N/A",(IF((IF(ISNUMBER(CD320),CD321-CD320,CD321-CD319))=0,"Steady",(IF(ISNUMBER(CD320),CD321-CD320,CD321-CD319))))))),"N/A")</f>
        <v>Steady</v>
      </c>
      <c r="CF321" s="182">
        <v>240</v>
      </c>
      <c r="CG321" s="183">
        <v>270</v>
      </c>
      <c r="CH321" s="184">
        <f t="shared" ref="CH321:CH322" si="32">IF(ISNUMBER(CG321),(CG321-CF321)/2+CF321,"N/A")</f>
        <v>255</v>
      </c>
      <c r="CI321" s="185" t="str">
        <f t="shared" ref="CI321:CI322" si="33">IF(ISNUMBER(CH321),((IF(CG321="N/A","N/A",(IF((IF(ISNUMBER(CH320),CH321-CH320,CH321-CH319))=0,"Steady",(IF(ISNUMBER(CH320),CH321-CH320,CH321-CH319))))))),"N/A")</f>
        <v>Steady</v>
      </c>
      <c r="CJ321" s="182">
        <v>320</v>
      </c>
      <c r="CK321" s="183">
        <v>350</v>
      </c>
      <c r="CL321" s="184">
        <f t="shared" ref="CL321:CL322" si="34">IF(ISNUMBER(CK321),(CK321-CJ321)/2+CJ321,"N/A")</f>
        <v>335</v>
      </c>
      <c r="CM321" s="185">
        <f t="shared" ref="CM321:CM322" si="35">IF(ISNUMBER(CL321),((IF(CK321="N/A","N/A",(IF((IF(ISNUMBER(CL320),CL321-CL320,CL321-CL319))=0,"Steady",(IF(ISNUMBER(CL320),CL321-CL320,CL321-CL319))))))),"N/A")</f>
        <v>5</v>
      </c>
      <c r="CN321" s="182">
        <v>450</v>
      </c>
      <c r="CO321" s="183">
        <v>490</v>
      </c>
      <c r="CP321" s="184">
        <f t="shared" ref="CP321:CP322" si="36">IF(ISNUMBER(CO321),(CO321-CN321)/2+CN321,"N/A")</f>
        <v>470</v>
      </c>
      <c r="CQ321" s="185">
        <f t="shared" ref="CQ321:CQ322" si="37">IF(ISNUMBER(CP321),((IF(CO321="N/A","N/A",(IF((IF(ISNUMBER(CP320),CP321-CP320,CP321-CP319))=0,"Steady",(IF(ISNUMBER(CP320),CP321-CP320,CP321-CP319))))))),"N/A")</f>
        <v>5</v>
      </c>
      <c r="CR321" s="182">
        <v>175</v>
      </c>
      <c r="CS321" s="183">
        <v>195</v>
      </c>
      <c r="CT321" s="184">
        <f>IF(ISNUMBER(CS321),(CS321-CR321)/2+CR321,"N/A")</f>
        <v>185</v>
      </c>
      <c r="CU321" s="185">
        <f>IF(ISNUMBER(CT321),((IF(CS321="N/A","N/A",(IF((IF(ISNUMBER(CT320),CT321-CT320,CT321-CT319))=0,"Steady",(IF(ISNUMBER(CT320),CT321-CT320,CT321-CT319))))))),"N/A")</f>
        <v>10</v>
      </c>
      <c r="CV321" s="182">
        <v>245</v>
      </c>
      <c r="CW321" s="183">
        <v>265</v>
      </c>
      <c r="CX321" s="184">
        <f t="shared" ref="CX321:CX322" si="38">IF(ISNUMBER(CW321),(CW321-CV321)/2+CV321,"N/A")</f>
        <v>255</v>
      </c>
      <c r="CY321" s="185" t="str">
        <f t="shared" ref="CY321:CY322" si="39">IF(ISNUMBER(CX321),((IF(CW321="N/A","N/A",(IF((IF(ISNUMBER(CX320),CX321-CX320,CX321-CX319))=0,"Steady",(IF(ISNUMBER(CX320),CX321-CX320,CX321-CX319))))))),"N/A")</f>
        <v>Steady</v>
      </c>
      <c r="CZ321" s="182">
        <v>300</v>
      </c>
      <c r="DA321" s="183">
        <v>330</v>
      </c>
      <c r="DB321" s="184">
        <f t="shared" ref="DB321:DB322" si="40">IF(ISNUMBER(DA321),(DA321-CZ321)/2+CZ321,"N/A")</f>
        <v>315</v>
      </c>
      <c r="DC321" s="185" t="str">
        <f t="shared" ref="DC321:DC322" si="41">IF(ISNUMBER(DB321),((IF(DA321="N/A","N/A",(IF((IF(ISNUMBER(DB320),DB321-DB320,DB321-DB319))=0,"Steady",(IF(ISNUMBER(DB320),DB321-DB320,DB321-DB319))))))),"N/A")</f>
        <v>Steady</v>
      </c>
      <c r="DD321" s="182">
        <v>360</v>
      </c>
      <c r="DE321" s="183">
        <v>440</v>
      </c>
      <c r="DF321" s="184">
        <f t="shared" ref="DF321:DF322" si="42">IF(ISNUMBER(DE321),(DE321-DD321)/2+DD321,"N/A")</f>
        <v>400</v>
      </c>
      <c r="DG321" s="185" t="str">
        <f t="shared" ref="DG321:DG322" si="43">IF(ISNUMBER(DF321),((IF(DE321="N/A","N/A",(IF((IF(ISNUMBER(DF320),DF321-DF320,DF321-DF319))=0,"Steady",(IF(ISNUMBER(DF320),DF321-DF320,DF321-DF319))))))),"N/A")</f>
        <v>Steady</v>
      </c>
      <c r="DH321" s="182">
        <v>115</v>
      </c>
      <c r="DI321" s="183">
        <v>165</v>
      </c>
      <c r="DJ321" s="184">
        <f t="shared" ref="DJ321:DJ322" si="44">IF(ISNUMBER(DI321),(DI321-DH321)/2+DH321,"N/A")</f>
        <v>140</v>
      </c>
      <c r="DK321" s="185" t="str">
        <f t="shared" ref="DK321:DK322" si="45">IF(ISNUMBER(DJ321),((IF(DI321="N/A","N/A",(IF((IF(ISNUMBER(DJ320),DJ321-DJ320,DJ321-DJ319))=0,"Steady",(IF(ISNUMBER(DJ320),DJ321-DJ320,DJ321-DJ319))))))),"N/A")</f>
        <v>Steady</v>
      </c>
      <c r="DL321" s="182">
        <v>240</v>
      </c>
      <c r="DM321" s="183">
        <v>280</v>
      </c>
      <c r="DN321" s="184">
        <f t="shared" ref="DN321:DN322" si="46">IF(ISNUMBER(DM321),(DM321-DL321)/2+DL321,"N/A")</f>
        <v>260</v>
      </c>
      <c r="DO321" s="185" t="str">
        <f t="shared" ref="DO321:DO322" si="47">IF(ISNUMBER(DN321),((IF(DM321="N/A","N/A",(IF((IF(ISNUMBER(DN320),DN321-DN320,DN321-DN319))=0,"Steady",(IF(ISNUMBER(DN320),DN321-DN320,DN321-DN319))))))),"N/A")</f>
        <v>Steady</v>
      </c>
      <c r="DP321" s="182">
        <v>340</v>
      </c>
      <c r="DQ321" s="183">
        <v>390</v>
      </c>
      <c r="DR321" s="184">
        <f t="shared" ref="DR321:DR322" si="48">IF(ISNUMBER(DQ321),(DQ321-DP321)/2+DP321,"N/A")</f>
        <v>365</v>
      </c>
      <c r="DS321" s="185">
        <f t="shared" ref="DS321:DS322" si="49">IF(ISNUMBER(DR321),((IF(DQ321="N/A","N/A",(IF((IF(ISNUMBER(DR320),DR321-DR320,DR321-DR319))=0,"Steady",(IF(ISNUMBER(DR320),DR321-DR320,DR321-DR319))))))),"N/A")</f>
        <v>-5</v>
      </c>
      <c r="DT321" s="182">
        <v>420</v>
      </c>
      <c r="DU321" s="183">
        <v>450</v>
      </c>
      <c r="DV321" s="184">
        <f t="shared" ref="DV321:DV322" si="50">IF(ISNUMBER(DU321),(DU321-DT321)/2+DT321,"N/A")</f>
        <v>435</v>
      </c>
      <c r="DW321" s="185">
        <f t="shared" ref="DW321:DW322" si="51">IF(ISNUMBER(DV321),((IF(DU321="N/A","N/A",(IF((IF(ISNUMBER(DV320),DV321-DV320,DV321-DV319))=0,"Steady",(IF(ISNUMBER(DV320),DV321-DV320,DV321-DV319))))))),"N/A")</f>
        <v>5</v>
      </c>
      <c r="DX321" s="182">
        <v>135</v>
      </c>
      <c r="DY321" s="183">
        <v>165</v>
      </c>
      <c r="DZ321" s="184">
        <f t="shared" ref="DZ321:DZ322" si="52">IF(ISNUMBER(DY321),(DY321-DX321)/2+DX321,"N/A")</f>
        <v>150</v>
      </c>
      <c r="EA321" s="185" t="str">
        <f t="shared" ref="EA321:EA322" si="53">IF(ISNUMBER(DZ321),((IF(DY321="N/A","N/A",(IF((IF(ISNUMBER(DZ320),DZ321-DZ320,DZ321-DZ319))=0,"Steady",(IF(ISNUMBER(DZ320),DZ321-DZ320,DZ321-DZ319))))))),"N/A")</f>
        <v>Steady</v>
      </c>
      <c r="EB321" s="182">
        <v>250</v>
      </c>
      <c r="EC321" s="183">
        <v>330</v>
      </c>
      <c r="ED321" s="184">
        <f t="shared" ref="ED321:ED322" si="54">IF(ISNUMBER(EC321),(EC321-EB321)/2+EB321,"N/A")</f>
        <v>290</v>
      </c>
      <c r="EE321" s="185" t="str">
        <f t="shared" ref="EE321:EE322" si="55">IF(ISNUMBER(ED321),((IF(EC321="N/A","N/A",(IF((IF(ISNUMBER(ED320),ED321-ED320,ED321-ED319))=0,"Steady",(IF(ISNUMBER(ED320),ED321-ED320,ED321-ED319))))))),"N/A")</f>
        <v>Steady</v>
      </c>
      <c r="EF321" s="182">
        <v>330</v>
      </c>
      <c r="EG321" s="183">
        <v>380</v>
      </c>
      <c r="EH321" s="184">
        <f t="shared" ref="EH321:EH322" si="56">IF(ISNUMBER(EG321),(EG321-EF321)/2+EF321,"N/A")</f>
        <v>355</v>
      </c>
      <c r="EI321" s="185" t="str">
        <f t="shared" ref="EI321:EI322" si="57">IF(ISNUMBER(EH321),((IF(EG321="N/A","N/A",(IF((IF(ISNUMBER(EH320),EH321-EH320,EH321-EH319))=0,"Steady",(IF(ISNUMBER(EH320),EH321-EH320,EH321-EH319))))))),"N/A")</f>
        <v>Steady</v>
      </c>
      <c r="EJ321" s="182">
        <v>410</v>
      </c>
      <c r="EK321" s="183">
        <v>470</v>
      </c>
      <c r="EL321" s="184">
        <f t="shared" ref="EL321:EL322" si="58">IF(ISNUMBER(EK321),(EK321-EJ321)/2+EJ321,"N/A")</f>
        <v>440</v>
      </c>
      <c r="EM321" s="185" t="str">
        <f t="shared" ref="EM321:EM322" si="59">IF(ISNUMBER(EL321),((IF(EK321="N/A","N/A",(IF((IF(ISNUMBER(EL320),EL321-EL320,EL321-EL319))=0,"Steady",(IF(ISNUMBER(EL320),EL321-EL320,EL321-EL319))))))),"N/A")</f>
        <v>Steady</v>
      </c>
      <c r="EN321" s="182">
        <v>120</v>
      </c>
      <c r="EO321" s="183">
        <v>160</v>
      </c>
      <c r="EP321" s="184">
        <f t="shared" ref="EP321:EP322" si="60">IF(ISNUMBER(EO321),(EO321-EN321)/2+EN321,"N/A")</f>
        <v>140</v>
      </c>
      <c r="EQ321" s="185" t="str">
        <f t="shared" ref="EQ321:EQ322" si="61">IF(ISNUMBER(EP321),((IF(EO321="N/A","N/A",(IF((IF(ISNUMBER(EP320),EP321-EP320,EP321-EP319))=0,"Steady",(IF(ISNUMBER(EP320),EP321-EP320,EP321-EP319))))))),"N/A")</f>
        <v>Steady</v>
      </c>
      <c r="ER321" s="182" t="s">
        <v>0</v>
      </c>
      <c r="ES321" s="183" t="s">
        <v>0</v>
      </c>
      <c r="ET321" s="184" t="s">
        <v>0</v>
      </c>
      <c r="EU321" s="185" t="s">
        <v>0</v>
      </c>
      <c r="EV321" s="182">
        <v>280</v>
      </c>
      <c r="EW321" s="183">
        <v>350</v>
      </c>
      <c r="EX321" s="184">
        <f t="shared" ref="EX321:EX322" si="62">IF(ISNUMBER(EW321),(EW321-EV321)/2+EV321,"N/A")</f>
        <v>315</v>
      </c>
      <c r="EY321" s="185" t="str">
        <f t="shared" ref="EY321:EY322" si="63">IF(ISNUMBER(EX321),((IF(EW321="N/A","N/A",(IF((IF(ISNUMBER(EX320),EX321-EX320,EX321-EX319))=0,"Steady",(IF(ISNUMBER(EX320),EX321-EX320,EX321-EX319))))))),"N/A")</f>
        <v>Steady</v>
      </c>
      <c r="EZ321" s="182">
        <v>400</v>
      </c>
      <c r="FA321" s="183">
        <v>500</v>
      </c>
      <c r="FB321" s="184">
        <f t="shared" ref="FB321:FB322" si="64">IF(ISNUMBER(FA321),(FA321-EZ321)/2+EZ321,"N/A")</f>
        <v>450</v>
      </c>
      <c r="FC321" s="185" t="str">
        <f t="shared" ref="FC321:FC322" si="65">IF(ISNUMBER(FB321),((IF(FA321="N/A","N/A",(IF((IF(ISNUMBER(FB320),FB321-FB320,FB321-FB319))=0,"Steady",(IF(ISNUMBER(FB320),FB321-FB320,FB321-FB319))))))),"N/A")</f>
        <v>Steady</v>
      </c>
      <c r="FD321" s="182">
        <v>100</v>
      </c>
      <c r="FE321" s="183">
        <v>140</v>
      </c>
      <c r="FF321" s="184">
        <f t="shared" ref="FF321:FF322" si="66">IF(ISNUMBER(FE321),(FE321-FD321)/2+FD321,"N/A")</f>
        <v>120</v>
      </c>
      <c r="FG321" s="185" t="str">
        <f t="shared" ref="FG321:FG322" si="67">IF(ISNUMBER(FF321),((IF(FE321="N/A","N/A",(IF((IF(ISNUMBER(FF320),FF321-FF320,FF321-FF319))=0,"Steady",(IF(ISNUMBER(FF320),FF321-FF320,FF321-FF319))))))),"N/A")</f>
        <v>Steady</v>
      </c>
      <c r="FH321" s="182">
        <v>250</v>
      </c>
      <c r="FI321" s="183">
        <v>300</v>
      </c>
      <c r="FJ321" s="184">
        <f t="shared" ref="FJ321:FJ322" si="68">IF(ISNUMBER(FI321),(FI321-FH321)/2+FH321,"N/A")</f>
        <v>275</v>
      </c>
      <c r="FK321" s="185" t="str">
        <f t="shared" ref="FK321:FK322" si="69">IF(ISNUMBER(FJ321),((IF(FI321="N/A","N/A",(IF((IF(ISNUMBER(FJ320),FJ321-FJ320,FJ321-FJ319))=0,"Steady",(IF(ISNUMBER(FJ320),FJ321-FJ320,FJ321-FJ319))))))),"N/A")</f>
        <v>Steady</v>
      </c>
      <c r="FL321" s="182">
        <v>310</v>
      </c>
      <c r="FM321" s="183">
        <v>350</v>
      </c>
      <c r="FN321" s="184">
        <f t="shared" ref="FN321:FN322" si="70">IF(ISNUMBER(FM321),(FM321-FL321)/2+FL321,"N/A")</f>
        <v>330</v>
      </c>
      <c r="FO321" s="185" t="str">
        <f t="shared" ref="FO321:FO322" si="71">IF(ISNUMBER(FN321),((IF(FM321="N/A","N/A",(IF((IF(ISNUMBER(FN320),FN321-FN320,FN321-FN319))=0,"Steady",(IF(ISNUMBER(FN320),FN321-FN320,FN321-FN319))))))),"N/A")</f>
        <v>Steady</v>
      </c>
      <c r="FP321" s="182">
        <v>380</v>
      </c>
      <c r="FQ321" s="183">
        <v>430</v>
      </c>
      <c r="FR321" s="184">
        <f t="shared" ref="FR321:FR322" si="72">IF(ISNUMBER(FQ321),(FQ321-FP321)/2+FP321,"N/A")</f>
        <v>405</v>
      </c>
      <c r="FS321" s="185" t="str">
        <f t="shared" ref="FS321:FS322" si="73">IF(ISNUMBER(FR321),((IF(FQ321="N/A","N/A",(IF((IF(ISNUMBER(FR320),FR321-FR320,FR321-FR319))=0,"Steady",(IF(ISNUMBER(FR320),FR321-FR320,FR321-FR319))))))),"N/A")</f>
        <v>Steady</v>
      </c>
      <c r="FT321" s="182">
        <v>110</v>
      </c>
      <c r="FU321" s="183">
        <v>150</v>
      </c>
      <c r="FV321" s="184">
        <f t="shared" ref="FV321:FV322" si="74">IF(ISNUMBER(FU321),(FU321-FT321)/2+FT321,"N/A")</f>
        <v>130</v>
      </c>
      <c r="FW321" s="185" t="str">
        <f t="shared" ref="FW321:FW322" si="75">IF(ISNUMBER(FV321),((IF(FU321="N/A","N/A",(IF((IF(ISNUMBER(FV320),FV321-FV320,FV321-FV319))=0,"Steady",(IF(ISNUMBER(FV320),FV321-FV320,FV321-FV319))))))),"N/A")</f>
        <v>Steady</v>
      </c>
      <c r="FX321" s="182">
        <v>280</v>
      </c>
      <c r="FY321" s="183">
        <v>320</v>
      </c>
      <c r="FZ321" s="184">
        <f t="shared" ref="FZ321:FZ322" si="76">IF(ISNUMBER(FY321),(FY321-FX321)/2+FX321,"N/A")</f>
        <v>300</v>
      </c>
      <c r="GA321" s="185" t="str">
        <f t="shared" ref="GA321:GA322" si="77">IF(ISNUMBER(FZ321),((IF(FY321="N/A","N/A",(IF((IF(ISNUMBER(FZ320),FZ321-FZ320,FZ321-FZ319))=0,"Steady",(IF(ISNUMBER(FZ320),FZ321-FZ320,FZ321-FZ319))))))),"N/A")</f>
        <v>Steady</v>
      </c>
    </row>
    <row r="322" spans="1:183" x14ac:dyDescent="0.2">
      <c r="A322" s="2">
        <f t="shared" si="0"/>
        <v>12</v>
      </c>
      <c r="B322" s="2">
        <f t="shared" si="1"/>
        <v>2024</v>
      </c>
      <c r="C322" s="32">
        <v>45646</v>
      </c>
      <c r="D322" s="182">
        <v>350</v>
      </c>
      <c r="E322" s="183">
        <v>400</v>
      </c>
      <c r="F322" s="184">
        <f t="shared" si="2"/>
        <v>375</v>
      </c>
      <c r="G322" s="185" t="str">
        <f t="shared" si="3"/>
        <v>Steady</v>
      </c>
      <c r="H322" s="182">
        <v>275</v>
      </c>
      <c r="I322" s="183">
        <v>325</v>
      </c>
      <c r="J322" s="184">
        <f t="shared" si="4"/>
        <v>300</v>
      </c>
      <c r="K322" s="185" t="str">
        <f t="shared" si="5"/>
        <v>Steady</v>
      </c>
      <c r="L322" s="182">
        <v>370</v>
      </c>
      <c r="M322" s="183">
        <v>410</v>
      </c>
      <c r="N322" s="184">
        <f t="shared" si="6"/>
        <v>390</v>
      </c>
      <c r="O322" s="185">
        <f t="shared" si="7"/>
        <v>5</v>
      </c>
      <c r="P322" s="182">
        <v>100</v>
      </c>
      <c r="Q322" s="183">
        <v>150</v>
      </c>
      <c r="R322" s="184">
        <f>IF(ISNUMBER(Q322),(Q322-P322)/2+P322,"N/A")</f>
        <v>125</v>
      </c>
      <c r="S322" s="185" t="str">
        <f>IF(ISNUMBER(R322),((IF(Q322="N/A","N/A",(IF((IF(ISNUMBER(R321),R322-R321,R322-R320))=0,"Steady",(IF(ISNUMBER(R321),R322-R321,R322-R320))))))),"N/A")</f>
        <v>Steady</v>
      </c>
      <c r="T322" s="182">
        <v>240</v>
      </c>
      <c r="U322" s="183">
        <v>280</v>
      </c>
      <c r="V322" s="184">
        <f t="shared" si="8"/>
        <v>260</v>
      </c>
      <c r="W322" s="185" t="str">
        <f t="shared" si="9"/>
        <v>Steady</v>
      </c>
      <c r="X322" s="182">
        <v>280</v>
      </c>
      <c r="Y322" s="183">
        <v>350</v>
      </c>
      <c r="Z322" s="184">
        <f t="shared" si="10"/>
        <v>315</v>
      </c>
      <c r="AA322" s="185">
        <f t="shared" si="11"/>
        <v>5</v>
      </c>
      <c r="AB322" s="182">
        <v>370</v>
      </c>
      <c r="AC322" s="183">
        <v>420</v>
      </c>
      <c r="AD322" s="184">
        <f t="shared" si="12"/>
        <v>395</v>
      </c>
      <c r="AE322" s="185" t="str">
        <f t="shared" si="13"/>
        <v>Steady</v>
      </c>
      <c r="AF322" s="182">
        <v>120</v>
      </c>
      <c r="AG322" s="183">
        <v>170</v>
      </c>
      <c r="AH322" s="184">
        <f t="shared" si="14"/>
        <v>145</v>
      </c>
      <c r="AI322" s="185" t="str">
        <f t="shared" si="15"/>
        <v>Steady</v>
      </c>
      <c r="AJ322" s="182">
        <v>275</v>
      </c>
      <c r="AK322" s="183">
        <v>350</v>
      </c>
      <c r="AL322" s="184">
        <f t="shared" si="16"/>
        <v>312.5</v>
      </c>
      <c r="AM322" s="185">
        <f t="shared" si="17"/>
        <v>32.5</v>
      </c>
      <c r="AN322" s="182">
        <v>260</v>
      </c>
      <c r="AO322" s="183">
        <v>300</v>
      </c>
      <c r="AP322" s="184">
        <f t="shared" si="18"/>
        <v>280</v>
      </c>
      <c r="AQ322" s="185" t="str">
        <f t="shared" si="19"/>
        <v>Steady</v>
      </c>
      <c r="AR322" s="182">
        <v>380</v>
      </c>
      <c r="AS322" s="183">
        <v>460</v>
      </c>
      <c r="AT322" s="184">
        <f t="shared" si="20"/>
        <v>420</v>
      </c>
      <c r="AU322" s="185" t="str">
        <f t="shared" si="21"/>
        <v>Steady</v>
      </c>
      <c r="AV322" s="182">
        <v>110</v>
      </c>
      <c r="AW322" s="183">
        <v>160</v>
      </c>
      <c r="AX322" s="184">
        <f t="shared" si="22"/>
        <v>135</v>
      </c>
      <c r="AY322" s="185" t="str">
        <f t="shared" si="23"/>
        <v>Steady</v>
      </c>
      <c r="AZ322" s="182">
        <v>230</v>
      </c>
      <c r="BA322" s="183">
        <v>270</v>
      </c>
      <c r="BB322" s="184">
        <f t="shared" si="24"/>
        <v>250</v>
      </c>
      <c r="BC322" s="185" t="str">
        <f t="shared" si="25"/>
        <v>Steady</v>
      </c>
      <c r="BD322" s="182">
        <v>350</v>
      </c>
      <c r="BE322" s="183">
        <v>390</v>
      </c>
      <c r="BF322" s="184">
        <f>IF(ISNUMBER(BE322),(BE322-BD322)/2+BD322,"N/A")</f>
        <v>370</v>
      </c>
      <c r="BG322" s="185" t="str">
        <f>IF(ISNUMBER(BF322),((IF(BE322="N/A","N/A",(IF((IF(ISNUMBER(BF321),BF322-BF321,BF322-BF320))=0,"Steady",(IF(ISNUMBER(BF321),BF322-BF321,BF322-BF320))))))),"N/A")</f>
        <v>Steady</v>
      </c>
      <c r="BH322" s="182">
        <v>440</v>
      </c>
      <c r="BI322" s="183">
        <v>520</v>
      </c>
      <c r="BJ322" s="184">
        <f>IF(ISNUMBER(BI322),(BI322-BH322)/2+BH322,"N/A")</f>
        <v>480</v>
      </c>
      <c r="BK322" s="185">
        <f>IF(ISNUMBER(BJ322),((IF(BI322="N/A","N/A",(IF((IF(ISNUMBER(BJ321),BJ322-BJ321,BJ322-BJ320))=0,"Steady",(IF(ISNUMBER(BJ321),BJ322-BJ321,BJ322-BJ320))))))),"N/A")</f>
        <v>-10</v>
      </c>
      <c r="BL322" s="182">
        <v>210</v>
      </c>
      <c r="BM322" s="183">
        <v>250</v>
      </c>
      <c r="BN322" s="184">
        <f>IF(ISNUMBER(BM322),(BM322-BL322)/2+BL322,"N/A")</f>
        <v>230</v>
      </c>
      <c r="BO322" s="185" t="str">
        <f>IF(ISNUMBER(BN322),((IF(BM322="N/A","N/A",(IF((IF(ISNUMBER(BN321),BN322-BN321,BN322-BN320))=0,"Steady",(IF(ISNUMBER(BN321),BN322-BN321,BN322-BN320))))))),"N/A")</f>
        <v>Steady</v>
      </c>
      <c r="BP322" s="182">
        <v>320</v>
      </c>
      <c r="BQ322" s="183">
        <v>380</v>
      </c>
      <c r="BR322" s="184">
        <f>IF(ISNUMBER(BQ322),(BQ322-BP322)/2+BP322,"N/A")</f>
        <v>350</v>
      </c>
      <c r="BS322" s="185" t="str">
        <f>IF(ISNUMBER(BR322),((IF(BQ322="N/A","N/A",(IF((IF(ISNUMBER(BR321),BR322-BR321,BR322-BR320))=0,"Steady",(IF(ISNUMBER(BR321),BR322-BR321,BR322-BR320))))))),"N/A")</f>
        <v>Steady</v>
      </c>
      <c r="BT322" s="182">
        <v>270</v>
      </c>
      <c r="BU322" s="183">
        <v>300</v>
      </c>
      <c r="BV322" s="184">
        <f t="shared" si="26"/>
        <v>285</v>
      </c>
      <c r="BW322" s="185" t="str">
        <f t="shared" si="27"/>
        <v>Steady</v>
      </c>
      <c r="BX322" s="182">
        <v>380</v>
      </c>
      <c r="BY322" s="183">
        <v>440</v>
      </c>
      <c r="BZ322" s="184">
        <f t="shared" si="28"/>
        <v>410</v>
      </c>
      <c r="CA322" s="185" t="str">
        <f t="shared" si="29"/>
        <v>Steady</v>
      </c>
      <c r="CB322" s="182">
        <v>110</v>
      </c>
      <c r="CC322" s="183">
        <v>150</v>
      </c>
      <c r="CD322" s="184">
        <f t="shared" si="30"/>
        <v>130</v>
      </c>
      <c r="CE322" s="185" t="str">
        <f t="shared" si="31"/>
        <v>Steady</v>
      </c>
      <c r="CF322" s="182">
        <v>240</v>
      </c>
      <c r="CG322" s="183">
        <v>270</v>
      </c>
      <c r="CH322" s="184">
        <f t="shared" si="32"/>
        <v>255</v>
      </c>
      <c r="CI322" s="185" t="str">
        <f t="shared" si="33"/>
        <v>Steady</v>
      </c>
      <c r="CJ322" s="182">
        <v>320</v>
      </c>
      <c r="CK322" s="183">
        <v>340</v>
      </c>
      <c r="CL322" s="184">
        <f t="shared" si="34"/>
        <v>330</v>
      </c>
      <c r="CM322" s="185">
        <f t="shared" si="35"/>
        <v>-5</v>
      </c>
      <c r="CN322" s="182">
        <v>450</v>
      </c>
      <c r="CO322" s="183">
        <v>480</v>
      </c>
      <c r="CP322" s="184">
        <f t="shared" si="36"/>
        <v>465</v>
      </c>
      <c r="CQ322" s="185">
        <f t="shared" si="37"/>
        <v>-5</v>
      </c>
      <c r="CR322" s="182">
        <v>170</v>
      </c>
      <c r="CS322" s="183">
        <v>180</v>
      </c>
      <c r="CT322" s="184">
        <f>IF(ISNUMBER(CS322),(CS322-CR322)/2+CR322,"N/A")</f>
        <v>175</v>
      </c>
      <c r="CU322" s="185">
        <f>IF(ISNUMBER(CT322),((IF(CS322="N/A","N/A",(IF((IF(ISNUMBER(CT321),CT322-CT321,CT322-CT320))=0,"Steady",(IF(ISNUMBER(CT321),CT322-CT321,CT322-CT320))))))),"N/A")</f>
        <v>-10</v>
      </c>
      <c r="CV322" s="182">
        <v>245</v>
      </c>
      <c r="CW322" s="183">
        <v>265</v>
      </c>
      <c r="CX322" s="184">
        <f t="shared" si="38"/>
        <v>255</v>
      </c>
      <c r="CY322" s="185" t="str">
        <f t="shared" si="39"/>
        <v>Steady</v>
      </c>
      <c r="CZ322" s="182">
        <v>300</v>
      </c>
      <c r="DA322" s="183">
        <v>330</v>
      </c>
      <c r="DB322" s="184">
        <f t="shared" si="40"/>
        <v>315</v>
      </c>
      <c r="DC322" s="185" t="str">
        <f t="shared" si="41"/>
        <v>Steady</v>
      </c>
      <c r="DD322" s="182">
        <v>360</v>
      </c>
      <c r="DE322" s="183">
        <v>440</v>
      </c>
      <c r="DF322" s="184">
        <f t="shared" si="42"/>
        <v>400</v>
      </c>
      <c r="DG322" s="185" t="str">
        <f t="shared" si="43"/>
        <v>Steady</v>
      </c>
      <c r="DH322" s="182">
        <v>115</v>
      </c>
      <c r="DI322" s="183">
        <v>165</v>
      </c>
      <c r="DJ322" s="184">
        <f t="shared" si="44"/>
        <v>140</v>
      </c>
      <c r="DK322" s="185" t="str">
        <f t="shared" si="45"/>
        <v>Steady</v>
      </c>
      <c r="DL322" s="182">
        <v>240</v>
      </c>
      <c r="DM322" s="183">
        <v>280</v>
      </c>
      <c r="DN322" s="184">
        <f t="shared" si="46"/>
        <v>260</v>
      </c>
      <c r="DO322" s="185" t="str">
        <f t="shared" si="47"/>
        <v>Steady</v>
      </c>
      <c r="DP322" s="182">
        <v>340</v>
      </c>
      <c r="DQ322" s="183">
        <v>390</v>
      </c>
      <c r="DR322" s="184">
        <f t="shared" si="48"/>
        <v>365</v>
      </c>
      <c r="DS322" s="185" t="str">
        <f t="shared" si="49"/>
        <v>Steady</v>
      </c>
      <c r="DT322" s="182">
        <v>420</v>
      </c>
      <c r="DU322" s="183">
        <v>450</v>
      </c>
      <c r="DV322" s="184">
        <f t="shared" si="50"/>
        <v>435</v>
      </c>
      <c r="DW322" s="185" t="str">
        <f t="shared" si="51"/>
        <v>Steady</v>
      </c>
      <c r="DX322" s="182">
        <v>135</v>
      </c>
      <c r="DY322" s="183">
        <v>165</v>
      </c>
      <c r="DZ322" s="184">
        <f t="shared" si="52"/>
        <v>150</v>
      </c>
      <c r="EA322" s="185" t="str">
        <f t="shared" si="53"/>
        <v>Steady</v>
      </c>
      <c r="EB322" s="182">
        <v>250</v>
      </c>
      <c r="EC322" s="183">
        <v>330</v>
      </c>
      <c r="ED322" s="184">
        <f t="shared" si="54"/>
        <v>290</v>
      </c>
      <c r="EE322" s="185" t="str">
        <f t="shared" si="55"/>
        <v>Steady</v>
      </c>
      <c r="EF322" s="182">
        <v>330</v>
      </c>
      <c r="EG322" s="183">
        <v>380</v>
      </c>
      <c r="EH322" s="184">
        <f t="shared" si="56"/>
        <v>355</v>
      </c>
      <c r="EI322" s="185" t="str">
        <f t="shared" si="57"/>
        <v>Steady</v>
      </c>
      <c r="EJ322" s="182">
        <v>410</v>
      </c>
      <c r="EK322" s="183">
        <v>470</v>
      </c>
      <c r="EL322" s="184">
        <f t="shared" si="58"/>
        <v>440</v>
      </c>
      <c r="EM322" s="185" t="str">
        <f t="shared" si="59"/>
        <v>Steady</v>
      </c>
      <c r="EN322" s="182">
        <v>120</v>
      </c>
      <c r="EO322" s="183">
        <v>160</v>
      </c>
      <c r="EP322" s="184">
        <f t="shared" si="60"/>
        <v>140</v>
      </c>
      <c r="EQ322" s="185" t="str">
        <f t="shared" si="61"/>
        <v>Steady</v>
      </c>
      <c r="ER322" s="182" t="s">
        <v>0</v>
      </c>
      <c r="ES322" s="183" t="s">
        <v>0</v>
      </c>
      <c r="ET322" s="184" t="s">
        <v>0</v>
      </c>
      <c r="EU322" s="185" t="s">
        <v>0</v>
      </c>
      <c r="EV322" s="182">
        <v>280</v>
      </c>
      <c r="EW322" s="183">
        <v>350</v>
      </c>
      <c r="EX322" s="184">
        <f t="shared" si="62"/>
        <v>315</v>
      </c>
      <c r="EY322" s="185" t="str">
        <f t="shared" si="63"/>
        <v>Steady</v>
      </c>
      <c r="EZ322" s="182">
        <v>400</v>
      </c>
      <c r="FA322" s="183">
        <v>500</v>
      </c>
      <c r="FB322" s="184">
        <f t="shared" si="64"/>
        <v>450</v>
      </c>
      <c r="FC322" s="185" t="str">
        <f t="shared" si="65"/>
        <v>Steady</v>
      </c>
      <c r="FD322" s="182">
        <v>100</v>
      </c>
      <c r="FE322" s="183">
        <v>140</v>
      </c>
      <c r="FF322" s="184">
        <f t="shared" si="66"/>
        <v>120</v>
      </c>
      <c r="FG322" s="185" t="str">
        <f t="shared" si="67"/>
        <v>Steady</v>
      </c>
      <c r="FH322" s="182">
        <v>250</v>
      </c>
      <c r="FI322" s="183">
        <v>300</v>
      </c>
      <c r="FJ322" s="184">
        <f t="shared" si="68"/>
        <v>275</v>
      </c>
      <c r="FK322" s="185" t="str">
        <f t="shared" si="69"/>
        <v>Steady</v>
      </c>
      <c r="FL322" s="182">
        <v>310</v>
      </c>
      <c r="FM322" s="183">
        <v>350</v>
      </c>
      <c r="FN322" s="184">
        <f t="shared" si="70"/>
        <v>330</v>
      </c>
      <c r="FO322" s="185" t="str">
        <f t="shared" si="71"/>
        <v>Steady</v>
      </c>
      <c r="FP322" s="182">
        <v>380</v>
      </c>
      <c r="FQ322" s="183">
        <v>430</v>
      </c>
      <c r="FR322" s="184">
        <f t="shared" si="72"/>
        <v>405</v>
      </c>
      <c r="FS322" s="185" t="str">
        <f t="shared" si="73"/>
        <v>Steady</v>
      </c>
      <c r="FT322" s="182">
        <v>110</v>
      </c>
      <c r="FU322" s="183">
        <v>150</v>
      </c>
      <c r="FV322" s="184">
        <f t="shared" si="74"/>
        <v>130</v>
      </c>
      <c r="FW322" s="185" t="str">
        <f t="shared" si="75"/>
        <v>Steady</v>
      </c>
      <c r="FX322" s="182">
        <v>280</v>
      </c>
      <c r="FY322" s="183">
        <v>320</v>
      </c>
      <c r="FZ322" s="184">
        <f t="shared" si="76"/>
        <v>300</v>
      </c>
      <c r="GA322" s="185" t="str">
        <f t="shared" si="77"/>
        <v>Steady</v>
      </c>
    </row>
    <row r="323" spans="1:183" x14ac:dyDescent="0.2">
      <c r="A323" s="2">
        <f t="shared" si="0"/>
        <v>12</v>
      </c>
      <c r="B323" s="2">
        <f t="shared" si="1"/>
        <v>2024</v>
      </c>
      <c r="C323" s="32">
        <v>45653</v>
      </c>
      <c r="D323" s="191">
        <f>AVERAGE(D322,D325)</f>
        <v>350</v>
      </c>
      <c r="E323" s="191">
        <f t="shared" ref="E323:F323" si="78">AVERAGE(E322,E325)</f>
        <v>400</v>
      </c>
      <c r="F323" s="191">
        <f t="shared" si="78"/>
        <v>375</v>
      </c>
      <c r="G323" s="192"/>
      <c r="H323" s="191">
        <f>AVERAGE(H322,H325)</f>
        <v>275</v>
      </c>
      <c r="I323" s="191">
        <f t="shared" ref="I323" si="79">AVERAGE(I322,I325)</f>
        <v>325</v>
      </c>
      <c r="J323" s="191">
        <f t="shared" ref="J323" si="80">AVERAGE(J322,J325)</f>
        <v>300</v>
      </c>
      <c r="K323" s="192"/>
      <c r="L323" s="191">
        <f>AVERAGE(L322,L325)</f>
        <v>370</v>
      </c>
      <c r="M323" s="191">
        <f t="shared" ref="M323" si="81">AVERAGE(M322,M325)</f>
        <v>410</v>
      </c>
      <c r="N323" s="191">
        <f t="shared" ref="N323" si="82">AVERAGE(N322,N325)</f>
        <v>390</v>
      </c>
      <c r="O323" s="192"/>
      <c r="P323" s="191">
        <f>AVERAGE(P322,P325)</f>
        <v>100</v>
      </c>
      <c r="Q323" s="191">
        <f t="shared" ref="Q323" si="83">AVERAGE(Q322,Q325)</f>
        <v>150</v>
      </c>
      <c r="R323" s="191">
        <f t="shared" ref="R323" si="84">AVERAGE(R322,R325)</f>
        <v>125</v>
      </c>
      <c r="S323" s="192"/>
      <c r="T323" s="191">
        <f>AVERAGE(T322,T325)</f>
        <v>240</v>
      </c>
      <c r="U323" s="191">
        <f t="shared" ref="U323" si="85">AVERAGE(U322,U325)</f>
        <v>280</v>
      </c>
      <c r="V323" s="191">
        <f t="shared" ref="V323" si="86">AVERAGE(V322,V325)</f>
        <v>260</v>
      </c>
      <c r="W323" s="192"/>
      <c r="X323" s="191">
        <f>AVERAGE(X322,X325)</f>
        <v>280</v>
      </c>
      <c r="Y323" s="191">
        <f t="shared" ref="Y323" si="87">AVERAGE(Y322,Y325)</f>
        <v>350</v>
      </c>
      <c r="Z323" s="191">
        <f t="shared" ref="Z323" si="88">AVERAGE(Z322,Z325)</f>
        <v>315</v>
      </c>
      <c r="AA323" s="192"/>
      <c r="AB323" s="191">
        <f>AVERAGE(AB322,AB325)</f>
        <v>370</v>
      </c>
      <c r="AC323" s="191">
        <f t="shared" ref="AC323" si="89">AVERAGE(AC322,AC325)</f>
        <v>420</v>
      </c>
      <c r="AD323" s="191">
        <f t="shared" ref="AD323" si="90">AVERAGE(AD322,AD325)</f>
        <v>395</v>
      </c>
      <c r="AE323" s="192"/>
      <c r="AF323" s="191">
        <f>AVERAGE(AF322,AF325)</f>
        <v>120</v>
      </c>
      <c r="AG323" s="191">
        <f t="shared" ref="AG323" si="91">AVERAGE(AG322,AG325)</f>
        <v>170</v>
      </c>
      <c r="AH323" s="191">
        <f t="shared" ref="AH323" si="92">AVERAGE(AH322,AH325)</f>
        <v>145</v>
      </c>
      <c r="AI323" s="192"/>
      <c r="AJ323" s="191">
        <f>AVERAGE(AJ322,AJ325)</f>
        <v>275</v>
      </c>
      <c r="AK323" s="191">
        <f t="shared" ref="AK323" si="93">AVERAGE(AK322,AK325)</f>
        <v>350</v>
      </c>
      <c r="AL323" s="191">
        <f t="shared" ref="AL323" si="94">AVERAGE(AL322,AL325)</f>
        <v>312.5</v>
      </c>
      <c r="AM323" s="192"/>
      <c r="AN323" s="191">
        <f>AVERAGE(AN322,AN325)</f>
        <v>260</v>
      </c>
      <c r="AO323" s="191">
        <f t="shared" ref="AO323" si="95">AVERAGE(AO322,AO325)</f>
        <v>300</v>
      </c>
      <c r="AP323" s="191">
        <f t="shared" ref="AP323" si="96">AVERAGE(AP322,AP325)</f>
        <v>280</v>
      </c>
      <c r="AQ323" s="192"/>
      <c r="AR323" s="191">
        <f>AVERAGE(AR322,AR325)</f>
        <v>375</v>
      </c>
      <c r="AS323" s="191">
        <f t="shared" ref="AS323" si="97">AVERAGE(AS322,AS325)</f>
        <v>455</v>
      </c>
      <c r="AT323" s="191">
        <f t="shared" ref="AT323" si="98">AVERAGE(AT322,AT325)</f>
        <v>415</v>
      </c>
      <c r="AU323" s="192"/>
      <c r="AV323" s="191">
        <f>AVERAGE(AV322,AV325)</f>
        <v>110</v>
      </c>
      <c r="AW323" s="191">
        <f t="shared" ref="AW323" si="99">AVERAGE(AW322,AW325)</f>
        <v>160</v>
      </c>
      <c r="AX323" s="191">
        <f t="shared" ref="AX323" si="100">AVERAGE(AX322,AX325)</f>
        <v>135</v>
      </c>
      <c r="AY323" s="192"/>
      <c r="AZ323" s="191">
        <f>AVERAGE(AZ322,AZ325)</f>
        <v>230</v>
      </c>
      <c r="BA323" s="191">
        <f t="shared" ref="BA323" si="101">AVERAGE(BA322,BA325)</f>
        <v>270</v>
      </c>
      <c r="BB323" s="191">
        <f t="shared" ref="BB323" si="102">AVERAGE(BB322,BB325)</f>
        <v>250</v>
      </c>
      <c r="BC323" s="192"/>
      <c r="BD323" s="191">
        <f>AVERAGE(BD322,BD325)</f>
        <v>350</v>
      </c>
      <c r="BE323" s="191">
        <f t="shared" ref="BE323" si="103">AVERAGE(BE322,BE325)</f>
        <v>390</v>
      </c>
      <c r="BF323" s="191">
        <f t="shared" ref="BF323" si="104">AVERAGE(BF322,BF325)</f>
        <v>370</v>
      </c>
      <c r="BG323" s="192"/>
      <c r="BH323" s="191">
        <f>AVERAGE(BH322,BH325)</f>
        <v>435</v>
      </c>
      <c r="BI323" s="191">
        <f t="shared" ref="BI323" si="105">AVERAGE(BI322,BI325)</f>
        <v>510</v>
      </c>
      <c r="BJ323" s="191">
        <f t="shared" ref="BJ323" si="106">AVERAGE(BJ322,BJ325)</f>
        <v>472.5</v>
      </c>
      <c r="BK323" s="192"/>
      <c r="BL323" s="191">
        <f>AVERAGE(BL322,BL325)</f>
        <v>210</v>
      </c>
      <c r="BM323" s="191">
        <f t="shared" ref="BM323" si="107">AVERAGE(BM322,BM325)</f>
        <v>250</v>
      </c>
      <c r="BN323" s="191">
        <f t="shared" ref="BN323" si="108">AVERAGE(BN322,BN325)</f>
        <v>230</v>
      </c>
      <c r="BO323" s="192"/>
      <c r="BP323" s="191">
        <f>AVERAGE(BP322,BP325)</f>
        <v>320</v>
      </c>
      <c r="BQ323" s="191">
        <f t="shared" ref="BQ323" si="109">AVERAGE(BQ322,BQ325)</f>
        <v>380</v>
      </c>
      <c r="BR323" s="191">
        <f t="shared" ref="BR323" si="110">AVERAGE(BR322,BR325)</f>
        <v>350</v>
      </c>
      <c r="BS323" s="192"/>
      <c r="BT323" s="191">
        <f>AVERAGE(BT322,BT325)</f>
        <v>270</v>
      </c>
      <c r="BU323" s="191">
        <f t="shared" ref="BU323" si="111">AVERAGE(BU322,BU325)</f>
        <v>305</v>
      </c>
      <c r="BV323" s="191">
        <f t="shared" ref="BV323" si="112">AVERAGE(BV322,BV325)</f>
        <v>287.5</v>
      </c>
      <c r="BW323" s="192"/>
      <c r="BX323" s="191">
        <f>AVERAGE(BX322,BX325)</f>
        <v>370</v>
      </c>
      <c r="BY323" s="191">
        <f t="shared" ref="BY323" si="113">AVERAGE(BY322,BY325)</f>
        <v>435</v>
      </c>
      <c r="BZ323" s="191">
        <f t="shared" ref="BZ323" si="114">AVERAGE(BZ322,BZ325)</f>
        <v>402.5</v>
      </c>
      <c r="CA323" s="192"/>
      <c r="CB323" s="191">
        <f>AVERAGE(CB322,CB325)</f>
        <v>110</v>
      </c>
      <c r="CC323" s="191">
        <f t="shared" ref="CC323" si="115">AVERAGE(CC322,CC325)</f>
        <v>150</v>
      </c>
      <c r="CD323" s="191">
        <f t="shared" ref="CD323" si="116">AVERAGE(CD322,CD325)</f>
        <v>130</v>
      </c>
      <c r="CE323" s="192"/>
      <c r="CF323" s="191">
        <f>AVERAGE(CF322,CF325)</f>
        <v>240</v>
      </c>
      <c r="CG323" s="191">
        <f t="shared" ref="CG323" si="117">AVERAGE(CG322,CG325)</f>
        <v>270</v>
      </c>
      <c r="CH323" s="191">
        <f t="shared" ref="CH323" si="118">AVERAGE(CH322,CH325)</f>
        <v>255</v>
      </c>
      <c r="CI323" s="192"/>
      <c r="CJ323" s="191">
        <f>AVERAGE(CJ322,CJ325)</f>
        <v>320</v>
      </c>
      <c r="CK323" s="191">
        <f t="shared" ref="CK323" si="119">AVERAGE(CK322,CK325)</f>
        <v>345</v>
      </c>
      <c r="CL323" s="191">
        <f t="shared" ref="CL323" si="120">AVERAGE(CL322,CL325)</f>
        <v>332.5</v>
      </c>
      <c r="CM323" s="192"/>
      <c r="CN323" s="191">
        <f>AVERAGE(CN322,CN325)</f>
        <v>440</v>
      </c>
      <c r="CO323" s="191">
        <f t="shared" ref="CO323" si="121">AVERAGE(CO322,CO325)</f>
        <v>475</v>
      </c>
      <c r="CP323" s="191">
        <f t="shared" ref="CP323" si="122">AVERAGE(CP322,CP325)</f>
        <v>457.5</v>
      </c>
      <c r="CQ323" s="192"/>
      <c r="CR323" s="191">
        <f>AVERAGE(CR322,CR325)</f>
        <v>170</v>
      </c>
      <c r="CS323" s="191">
        <f t="shared" ref="CS323" si="123">AVERAGE(CS322,CS325)</f>
        <v>180</v>
      </c>
      <c r="CT323" s="191">
        <f t="shared" ref="CT323" si="124">AVERAGE(CT322,CT325)</f>
        <v>175</v>
      </c>
      <c r="CU323" s="192"/>
      <c r="CV323" s="191">
        <f>AVERAGE(CV322,CV325)</f>
        <v>245</v>
      </c>
      <c r="CW323" s="191">
        <f t="shared" ref="CW323" si="125">AVERAGE(CW322,CW325)</f>
        <v>265</v>
      </c>
      <c r="CX323" s="191">
        <f t="shared" ref="CX323" si="126">AVERAGE(CX322,CX325)</f>
        <v>255</v>
      </c>
      <c r="CY323" s="192"/>
      <c r="CZ323" s="191">
        <f>AVERAGE(CZ322,CZ325)</f>
        <v>300</v>
      </c>
      <c r="DA323" s="191">
        <f t="shared" ref="DA323" si="127">AVERAGE(DA322,DA325)</f>
        <v>335</v>
      </c>
      <c r="DB323" s="191">
        <f t="shared" ref="DB323" si="128">AVERAGE(DB322,DB325)</f>
        <v>317.5</v>
      </c>
      <c r="DC323" s="192"/>
      <c r="DD323" s="191">
        <f>AVERAGE(DD322,DD325)</f>
        <v>350</v>
      </c>
      <c r="DE323" s="191">
        <f t="shared" ref="DE323" si="129">AVERAGE(DE322,DE325)</f>
        <v>435</v>
      </c>
      <c r="DF323" s="191">
        <f t="shared" ref="DF323" si="130">AVERAGE(DF322,DF325)</f>
        <v>392.5</v>
      </c>
      <c r="DG323" s="192"/>
      <c r="DH323" s="191">
        <f>AVERAGE(DH322,DH325)</f>
        <v>115</v>
      </c>
      <c r="DI323" s="191">
        <f t="shared" ref="DI323" si="131">AVERAGE(DI322,DI325)</f>
        <v>165</v>
      </c>
      <c r="DJ323" s="191">
        <f t="shared" ref="DJ323" si="132">AVERAGE(DJ322,DJ325)</f>
        <v>140</v>
      </c>
      <c r="DK323" s="192"/>
      <c r="DL323" s="191">
        <f>AVERAGE(DL322,DL325)</f>
        <v>240</v>
      </c>
      <c r="DM323" s="191">
        <f t="shared" ref="DM323" si="133">AVERAGE(DM322,DM325)</f>
        <v>280</v>
      </c>
      <c r="DN323" s="191">
        <f t="shared" ref="DN323" si="134">AVERAGE(DN322,DN325)</f>
        <v>260</v>
      </c>
      <c r="DO323" s="192"/>
      <c r="DP323" s="191">
        <f>AVERAGE(DP322,DP325)</f>
        <v>340</v>
      </c>
      <c r="DQ323" s="191">
        <f t="shared" ref="DQ323" si="135">AVERAGE(DQ322,DQ325)</f>
        <v>390</v>
      </c>
      <c r="DR323" s="191">
        <f t="shared" ref="DR323" si="136">AVERAGE(DR322,DR325)</f>
        <v>365</v>
      </c>
      <c r="DS323" s="192"/>
      <c r="DT323" s="191">
        <f>AVERAGE(DT322,DT325)</f>
        <v>420</v>
      </c>
      <c r="DU323" s="191">
        <f t="shared" ref="DU323" si="137">AVERAGE(DU322,DU325)</f>
        <v>445</v>
      </c>
      <c r="DV323" s="191">
        <f t="shared" ref="DV323" si="138">AVERAGE(DV322,DV325)</f>
        <v>432.5</v>
      </c>
      <c r="DW323" s="192"/>
      <c r="DX323" s="191">
        <f>AVERAGE(DX322,DX325)</f>
        <v>135</v>
      </c>
      <c r="DY323" s="191">
        <f t="shared" ref="DY323" si="139">AVERAGE(DY322,DY325)</f>
        <v>165</v>
      </c>
      <c r="DZ323" s="191">
        <f t="shared" ref="DZ323" si="140">AVERAGE(DZ322,DZ325)</f>
        <v>150</v>
      </c>
      <c r="EA323" s="192"/>
      <c r="EB323" s="191">
        <f>AVERAGE(EB322,EB325)</f>
        <v>250</v>
      </c>
      <c r="EC323" s="191">
        <f t="shared" ref="EC323" si="141">AVERAGE(EC322,EC325)</f>
        <v>330</v>
      </c>
      <c r="ED323" s="191">
        <f t="shared" ref="ED323" si="142">AVERAGE(ED322,ED325)</f>
        <v>290</v>
      </c>
      <c r="EE323" s="192"/>
      <c r="EF323" s="191">
        <f>AVERAGE(EF322,EF325)</f>
        <v>315</v>
      </c>
      <c r="EG323" s="191">
        <f t="shared" ref="EG323" si="143">AVERAGE(EG322,EG325)</f>
        <v>370</v>
      </c>
      <c r="EH323" s="191">
        <f t="shared" ref="EH323" si="144">AVERAGE(EH322,EH325)</f>
        <v>342.5</v>
      </c>
      <c r="EI323" s="192"/>
      <c r="EJ323" s="191">
        <f>AVERAGE(EJ322,EJ325)</f>
        <v>410</v>
      </c>
      <c r="EK323" s="191">
        <f t="shared" ref="EK323" si="145">AVERAGE(EK322,EK325)</f>
        <v>470</v>
      </c>
      <c r="EL323" s="191">
        <f t="shared" ref="EL323" si="146">AVERAGE(EL322,EL325)</f>
        <v>440</v>
      </c>
      <c r="EM323" s="192"/>
      <c r="EN323" s="191">
        <f>AVERAGE(EN322,EN325)</f>
        <v>140</v>
      </c>
      <c r="EO323" s="191">
        <f t="shared" ref="EO323" si="147">AVERAGE(EO322,EO325)</f>
        <v>180</v>
      </c>
      <c r="EP323" s="191">
        <f t="shared" ref="EP323" si="148">AVERAGE(EP322,EP325)</f>
        <v>160</v>
      </c>
      <c r="EQ323" s="192"/>
      <c r="ER323" s="193" t="s">
        <v>0</v>
      </c>
      <c r="ES323" s="194" t="s">
        <v>0</v>
      </c>
      <c r="ET323" s="195" t="s">
        <v>0</v>
      </c>
      <c r="EU323" s="192"/>
      <c r="EV323" s="191">
        <f>AVERAGE(EV322,EV325)</f>
        <v>280</v>
      </c>
      <c r="EW323" s="191">
        <f t="shared" ref="EW323" si="149">AVERAGE(EW322,EW325)</f>
        <v>350</v>
      </c>
      <c r="EX323" s="191">
        <f t="shared" ref="EX323" si="150">AVERAGE(EX322,EX325)</f>
        <v>315</v>
      </c>
      <c r="EY323" s="192"/>
      <c r="EZ323" s="191">
        <f>AVERAGE(EZ322,EZ325)</f>
        <v>400</v>
      </c>
      <c r="FA323" s="191">
        <f t="shared" ref="FA323" si="151">AVERAGE(FA322,FA325)</f>
        <v>500</v>
      </c>
      <c r="FB323" s="191">
        <f t="shared" ref="FB323" si="152">AVERAGE(FB322,FB325)</f>
        <v>450</v>
      </c>
      <c r="FC323" s="192"/>
      <c r="FD323" s="191">
        <f>AVERAGE(FD322,FD325)</f>
        <v>100</v>
      </c>
      <c r="FE323" s="191">
        <f t="shared" ref="FE323" si="153">AVERAGE(FE322,FE325)</f>
        <v>140</v>
      </c>
      <c r="FF323" s="191">
        <f t="shared" ref="FF323" si="154">AVERAGE(FF322,FF325)</f>
        <v>120</v>
      </c>
      <c r="FG323" s="192"/>
      <c r="FH323" s="191">
        <f>AVERAGE(FH322,FH325)</f>
        <v>250</v>
      </c>
      <c r="FI323" s="191">
        <f t="shared" ref="FI323" si="155">AVERAGE(FI322,FI325)</f>
        <v>300</v>
      </c>
      <c r="FJ323" s="191">
        <f t="shared" ref="FJ323" si="156">AVERAGE(FJ322,FJ325)</f>
        <v>275</v>
      </c>
      <c r="FK323" s="192"/>
      <c r="FL323" s="191">
        <f>AVERAGE(FL322,FL325)</f>
        <v>310</v>
      </c>
      <c r="FM323" s="191">
        <f t="shared" ref="FM323" si="157">AVERAGE(FM322,FM325)</f>
        <v>350</v>
      </c>
      <c r="FN323" s="191">
        <f t="shared" ref="FN323" si="158">AVERAGE(FN322,FN325)</f>
        <v>330</v>
      </c>
      <c r="FO323" s="192"/>
      <c r="FP323" s="191">
        <f>AVERAGE(FP322,FP325)</f>
        <v>380</v>
      </c>
      <c r="FQ323" s="191">
        <f t="shared" ref="FQ323" si="159">AVERAGE(FQ322,FQ325)</f>
        <v>430</v>
      </c>
      <c r="FR323" s="191">
        <f t="shared" ref="FR323" si="160">AVERAGE(FR322,FR325)</f>
        <v>405</v>
      </c>
      <c r="FS323" s="192"/>
      <c r="FT323" s="191">
        <f>AVERAGE(FT322,FT325)</f>
        <v>110</v>
      </c>
      <c r="FU323" s="191">
        <f t="shared" ref="FU323" si="161">AVERAGE(FU322,FU325)</f>
        <v>155</v>
      </c>
      <c r="FV323" s="191">
        <f t="shared" ref="FV323" si="162">AVERAGE(FV322,FV325)</f>
        <v>132.5</v>
      </c>
      <c r="FW323" s="192"/>
      <c r="FX323" s="191">
        <f>AVERAGE(FX322,FX325)</f>
        <v>275</v>
      </c>
      <c r="FY323" s="191">
        <f t="shared" ref="FY323" si="163">AVERAGE(FY322,FY325)</f>
        <v>310</v>
      </c>
      <c r="FZ323" s="191">
        <f t="shared" ref="FZ323" si="164">AVERAGE(FZ322,FZ325)</f>
        <v>292.5</v>
      </c>
      <c r="GA323" s="196"/>
    </row>
    <row r="324" spans="1:183" x14ac:dyDescent="0.2">
      <c r="A324" s="2">
        <f t="shared" si="0"/>
        <v>1</v>
      </c>
      <c r="B324" s="2">
        <f t="shared" si="1"/>
        <v>2025</v>
      </c>
      <c r="C324" s="32">
        <v>45660</v>
      </c>
      <c r="D324" s="191">
        <f>AVERAGE(D322,D325)</f>
        <v>350</v>
      </c>
      <c r="E324" s="191">
        <f t="shared" ref="E324:F324" si="165">AVERAGE(E322,E325)</f>
        <v>400</v>
      </c>
      <c r="F324" s="191">
        <f t="shared" si="165"/>
        <v>375</v>
      </c>
      <c r="G324" s="192"/>
      <c r="H324" s="191">
        <f>AVERAGE(H322,H325)</f>
        <v>275</v>
      </c>
      <c r="I324" s="191">
        <f t="shared" ref="I324" si="166">AVERAGE(I322,I325)</f>
        <v>325</v>
      </c>
      <c r="J324" s="191">
        <f t="shared" ref="J324" si="167">AVERAGE(J322,J325)</f>
        <v>300</v>
      </c>
      <c r="K324" s="192"/>
      <c r="L324" s="191">
        <f>AVERAGE(L322,L325)</f>
        <v>370</v>
      </c>
      <c r="M324" s="191">
        <f t="shared" ref="M324" si="168">AVERAGE(M322,M325)</f>
        <v>410</v>
      </c>
      <c r="N324" s="191">
        <f t="shared" ref="N324" si="169">AVERAGE(N322,N325)</f>
        <v>390</v>
      </c>
      <c r="O324" s="192"/>
      <c r="P324" s="191">
        <f>AVERAGE(P322,P325)</f>
        <v>100</v>
      </c>
      <c r="Q324" s="191">
        <f t="shared" ref="Q324" si="170">AVERAGE(Q322,Q325)</f>
        <v>150</v>
      </c>
      <c r="R324" s="191">
        <f t="shared" ref="R324" si="171">AVERAGE(R322,R325)</f>
        <v>125</v>
      </c>
      <c r="S324" s="192"/>
      <c r="T324" s="191">
        <f>AVERAGE(T322,T325)</f>
        <v>240</v>
      </c>
      <c r="U324" s="191">
        <f t="shared" ref="U324" si="172">AVERAGE(U322,U325)</f>
        <v>280</v>
      </c>
      <c r="V324" s="191">
        <f t="shared" ref="V324" si="173">AVERAGE(V322,V325)</f>
        <v>260</v>
      </c>
      <c r="W324" s="192"/>
      <c r="X324" s="191">
        <f>AVERAGE(X322,X325)</f>
        <v>280</v>
      </c>
      <c r="Y324" s="191">
        <f t="shared" ref="Y324" si="174">AVERAGE(Y322,Y325)</f>
        <v>350</v>
      </c>
      <c r="Z324" s="191">
        <f t="shared" ref="Z324" si="175">AVERAGE(Z322,Z325)</f>
        <v>315</v>
      </c>
      <c r="AA324" s="192"/>
      <c r="AB324" s="191">
        <f>AVERAGE(AB322,AB325)</f>
        <v>370</v>
      </c>
      <c r="AC324" s="191">
        <f t="shared" ref="AC324" si="176">AVERAGE(AC322,AC325)</f>
        <v>420</v>
      </c>
      <c r="AD324" s="191">
        <f t="shared" ref="AD324" si="177">AVERAGE(AD322,AD325)</f>
        <v>395</v>
      </c>
      <c r="AE324" s="192"/>
      <c r="AF324" s="191">
        <f>AVERAGE(AF322,AF325)</f>
        <v>120</v>
      </c>
      <c r="AG324" s="191">
        <f t="shared" ref="AG324" si="178">AVERAGE(AG322,AG325)</f>
        <v>170</v>
      </c>
      <c r="AH324" s="191">
        <f t="shared" ref="AH324" si="179">AVERAGE(AH322,AH325)</f>
        <v>145</v>
      </c>
      <c r="AI324" s="192"/>
      <c r="AJ324" s="191">
        <f>AVERAGE(AJ322,AJ325)</f>
        <v>275</v>
      </c>
      <c r="AK324" s="191">
        <f t="shared" ref="AK324" si="180">AVERAGE(AK322,AK325)</f>
        <v>350</v>
      </c>
      <c r="AL324" s="191">
        <f t="shared" ref="AL324" si="181">AVERAGE(AL322,AL325)</f>
        <v>312.5</v>
      </c>
      <c r="AM324" s="192"/>
      <c r="AN324" s="191">
        <f>AVERAGE(AN322,AN325)</f>
        <v>260</v>
      </c>
      <c r="AO324" s="191">
        <f t="shared" ref="AO324" si="182">AVERAGE(AO322,AO325)</f>
        <v>300</v>
      </c>
      <c r="AP324" s="191">
        <f t="shared" ref="AP324" si="183">AVERAGE(AP322,AP325)</f>
        <v>280</v>
      </c>
      <c r="AQ324" s="192"/>
      <c r="AR324" s="191">
        <f>AVERAGE(AR322,AR325)</f>
        <v>375</v>
      </c>
      <c r="AS324" s="191">
        <f t="shared" ref="AS324" si="184">AVERAGE(AS322,AS325)</f>
        <v>455</v>
      </c>
      <c r="AT324" s="191">
        <f t="shared" ref="AT324" si="185">AVERAGE(AT322,AT325)</f>
        <v>415</v>
      </c>
      <c r="AU324" s="192"/>
      <c r="AV324" s="191">
        <f>AVERAGE(AV322,AV325)</f>
        <v>110</v>
      </c>
      <c r="AW324" s="191">
        <f t="shared" ref="AW324" si="186">AVERAGE(AW322,AW325)</f>
        <v>160</v>
      </c>
      <c r="AX324" s="191">
        <f t="shared" ref="AX324" si="187">AVERAGE(AX322,AX325)</f>
        <v>135</v>
      </c>
      <c r="AY324" s="192"/>
      <c r="AZ324" s="191">
        <f>AVERAGE(AZ322,AZ325)</f>
        <v>230</v>
      </c>
      <c r="BA324" s="191">
        <f t="shared" ref="BA324" si="188">AVERAGE(BA322,BA325)</f>
        <v>270</v>
      </c>
      <c r="BB324" s="191">
        <f t="shared" ref="BB324" si="189">AVERAGE(BB322,BB325)</f>
        <v>250</v>
      </c>
      <c r="BC324" s="192"/>
      <c r="BD324" s="191">
        <f>AVERAGE(BD322,BD325)</f>
        <v>350</v>
      </c>
      <c r="BE324" s="191">
        <f t="shared" ref="BE324" si="190">AVERAGE(BE322,BE325)</f>
        <v>390</v>
      </c>
      <c r="BF324" s="191">
        <f t="shared" ref="BF324" si="191">AVERAGE(BF322,BF325)</f>
        <v>370</v>
      </c>
      <c r="BG324" s="192"/>
      <c r="BH324" s="191">
        <f>AVERAGE(BH322,BH325)</f>
        <v>435</v>
      </c>
      <c r="BI324" s="191">
        <f t="shared" ref="BI324" si="192">AVERAGE(BI322,BI325)</f>
        <v>510</v>
      </c>
      <c r="BJ324" s="191">
        <f t="shared" ref="BJ324" si="193">AVERAGE(BJ322,BJ325)</f>
        <v>472.5</v>
      </c>
      <c r="BK324" s="192"/>
      <c r="BL324" s="191">
        <f>AVERAGE(BL322,BL325)</f>
        <v>210</v>
      </c>
      <c r="BM324" s="191">
        <f t="shared" ref="BM324" si="194">AVERAGE(BM322,BM325)</f>
        <v>250</v>
      </c>
      <c r="BN324" s="191">
        <f t="shared" ref="BN324" si="195">AVERAGE(BN322,BN325)</f>
        <v>230</v>
      </c>
      <c r="BO324" s="192"/>
      <c r="BP324" s="191">
        <f>AVERAGE(BP322,BP325)</f>
        <v>320</v>
      </c>
      <c r="BQ324" s="191">
        <f t="shared" ref="BQ324" si="196">AVERAGE(BQ322,BQ325)</f>
        <v>380</v>
      </c>
      <c r="BR324" s="191">
        <f t="shared" ref="BR324" si="197">AVERAGE(BR322,BR325)</f>
        <v>350</v>
      </c>
      <c r="BS324" s="192"/>
      <c r="BT324" s="191">
        <f>AVERAGE(BT322,BT325)</f>
        <v>270</v>
      </c>
      <c r="BU324" s="191">
        <f t="shared" ref="BU324" si="198">AVERAGE(BU322,BU325)</f>
        <v>305</v>
      </c>
      <c r="BV324" s="191">
        <f t="shared" ref="BV324" si="199">AVERAGE(BV322,BV325)</f>
        <v>287.5</v>
      </c>
      <c r="BW324" s="192"/>
      <c r="BX324" s="191">
        <f>AVERAGE(BX322,BX325)</f>
        <v>370</v>
      </c>
      <c r="BY324" s="191">
        <f t="shared" ref="BY324" si="200">AVERAGE(BY322,BY325)</f>
        <v>435</v>
      </c>
      <c r="BZ324" s="191">
        <f t="shared" ref="BZ324" si="201">AVERAGE(BZ322,BZ325)</f>
        <v>402.5</v>
      </c>
      <c r="CA324" s="192"/>
      <c r="CB324" s="191">
        <f>AVERAGE(CB322,CB325)</f>
        <v>110</v>
      </c>
      <c r="CC324" s="191">
        <f t="shared" ref="CC324" si="202">AVERAGE(CC322,CC325)</f>
        <v>150</v>
      </c>
      <c r="CD324" s="191">
        <f t="shared" ref="CD324" si="203">AVERAGE(CD322,CD325)</f>
        <v>130</v>
      </c>
      <c r="CE324" s="192"/>
      <c r="CF324" s="191">
        <f>AVERAGE(CF322,CF325)</f>
        <v>240</v>
      </c>
      <c r="CG324" s="191">
        <f t="shared" ref="CG324" si="204">AVERAGE(CG322,CG325)</f>
        <v>270</v>
      </c>
      <c r="CH324" s="191">
        <f t="shared" ref="CH324" si="205">AVERAGE(CH322,CH325)</f>
        <v>255</v>
      </c>
      <c r="CI324" s="192"/>
      <c r="CJ324" s="191">
        <f>AVERAGE(CJ322,CJ325)</f>
        <v>320</v>
      </c>
      <c r="CK324" s="191">
        <f t="shared" ref="CK324" si="206">AVERAGE(CK322,CK325)</f>
        <v>345</v>
      </c>
      <c r="CL324" s="191">
        <f t="shared" ref="CL324" si="207">AVERAGE(CL322,CL325)</f>
        <v>332.5</v>
      </c>
      <c r="CM324" s="192"/>
      <c r="CN324" s="191">
        <f>AVERAGE(CN322,CN325)</f>
        <v>440</v>
      </c>
      <c r="CO324" s="191">
        <f t="shared" ref="CO324" si="208">AVERAGE(CO322,CO325)</f>
        <v>475</v>
      </c>
      <c r="CP324" s="191">
        <f t="shared" ref="CP324" si="209">AVERAGE(CP322,CP325)</f>
        <v>457.5</v>
      </c>
      <c r="CQ324" s="192"/>
      <c r="CR324" s="191">
        <f>AVERAGE(CR322,CR325)</f>
        <v>170</v>
      </c>
      <c r="CS324" s="191">
        <f t="shared" ref="CS324" si="210">AVERAGE(CS322,CS325)</f>
        <v>180</v>
      </c>
      <c r="CT324" s="191">
        <f t="shared" ref="CT324" si="211">AVERAGE(CT322,CT325)</f>
        <v>175</v>
      </c>
      <c r="CU324" s="192"/>
      <c r="CV324" s="191">
        <f>AVERAGE(CV322,CV325)</f>
        <v>245</v>
      </c>
      <c r="CW324" s="191">
        <f t="shared" ref="CW324" si="212">AVERAGE(CW322,CW325)</f>
        <v>265</v>
      </c>
      <c r="CX324" s="191">
        <f t="shared" ref="CX324" si="213">AVERAGE(CX322,CX325)</f>
        <v>255</v>
      </c>
      <c r="CY324" s="192"/>
      <c r="CZ324" s="191">
        <f>AVERAGE(CZ322,CZ325)</f>
        <v>300</v>
      </c>
      <c r="DA324" s="191">
        <f t="shared" ref="DA324" si="214">AVERAGE(DA322,DA325)</f>
        <v>335</v>
      </c>
      <c r="DB324" s="191">
        <f t="shared" ref="DB324" si="215">AVERAGE(DB322,DB325)</f>
        <v>317.5</v>
      </c>
      <c r="DC324" s="192"/>
      <c r="DD324" s="191">
        <f>AVERAGE(DD322,DD325)</f>
        <v>350</v>
      </c>
      <c r="DE324" s="191">
        <f t="shared" ref="DE324" si="216">AVERAGE(DE322,DE325)</f>
        <v>435</v>
      </c>
      <c r="DF324" s="191">
        <f t="shared" ref="DF324" si="217">AVERAGE(DF322,DF325)</f>
        <v>392.5</v>
      </c>
      <c r="DG324" s="192"/>
      <c r="DH324" s="191">
        <f>AVERAGE(DH322,DH325)</f>
        <v>115</v>
      </c>
      <c r="DI324" s="191">
        <f t="shared" ref="DI324" si="218">AVERAGE(DI322,DI325)</f>
        <v>165</v>
      </c>
      <c r="DJ324" s="191">
        <f t="shared" ref="DJ324" si="219">AVERAGE(DJ322,DJ325)</f>
        <v>140</v>
      </c>
      <c r="DK324" s="192"/>
      <c r="DL324" s="191">
        <f>AVERAGE(DL322,DL325)</f>
        <v>240</v>
      </c>
      <c r="DM324" s="191">
        <f t="shared" ref="DM324" si="220">AVERAGE(DM322,DM325)</f>
        <v>280</v>
      </c>
      <c r="DN324" s="191">
        <f t="shared" ref="DN324" si="221">AVERAGE(DN322,DN325)</f>
        <v>260</v>
      </c>
      <c r="DO324" s="192"/>
      <c r="DP324" s="191">
        <f>AVERAGE(DP322,DP325)</f>
        <v>340</v>
      </c>
      <c r="DQ324" s="191">
        <f t="shared" ref="DQ324" si="222">AVERAGE(DQ322,DQ325)</f>
        <v>390</v>
      </c>
      <c r="DR324" s="191">
        <f t="shared" ref="DR324" si="223">AVERAGE(DR322,DR325)</f>
        <v>365</v>
      </c>
      <c r="DS324" s="192"/>
      <c r="DT324" s="191">
        <f>AVERAGE(DT322,DT325)</f>
        <v>420</v>
      </c>
      <c r="DU324" s="191">
        <f t="shared" ref="DU324" si="224">AVERAGE(DU322,DU325)</f>
        <v>445</v>
      </c>
      <c r="DV324" s="191">
        <f t="shared" ref="DV324" si="225">AVERAGE(DV322,DV325)</f>
        <v>432.5</v>
      </c>
      <c r="DW324" s="192"/>
      <c r="DX324" s="191">
        <f>AVERAGE(DX322,DX325)</f>
        <v>135</v>
      </c>
      <c r="DY324" s="191">
        <f t="shared" ref="DY324" si="226">AVERAGE(DY322,DY325)</f>
        <v>165</v>
      </c>
      <c r="DZ324" s="191">
        <f t="shared" ref="DZ324" si="227">AVERAGE(DZ322,DZ325)</f>
        <v>150</v>
      </c>
      <c r="EA324" s="192"/>
      <c r="EB324" s="191">
        <f>AVERAGE(EB322,EB325)</f>
        <v>250</v>
      </c>
      <c r="EC324" s="191">
        <f t="shared" ref="EC324" si="228">AVERAGE(EC322,EC325)</f>
        <v>330</v>
      </c>
      <c r="ED324" s="191">
        <f t="shared" ref="ED324" si="229">AVERAGE(ED322,ED325)</f>
        <v>290</v>
      </c>
      <c r="EE324" s="192"/>
      <c r="EF324" s="191">
        <f>AVERAGE(EF322,EF325)</f>
        <v>315</v>
      </c>
      <c r="EG324" s="191">
        <f t="shared" ref="EG324" si="230">AVERAGE(EG322,EG325)</f>
        <v>370</v>
      </c>
      <c r="EH324" s="191">
        <f t="shared" ref="EH324" si="231">AVERAGE(EH322,EH325)</f>
        <v>342.5</v>
      </c>
      <c r="EI324" s="192"/>
      <c r="EJ324" s="191">
        <f>AVERAGE(EJ322,EJ325)</f>
        <v>410</v>
      </c>
      <c r="EK324" s="191">
        <f t="shared" ref="EK324" si="232">AVERAGE(EK322,EK325)</f>
        <v>470</v>
      </c>
      <c r="EL324" s="191">
        <f t="shared" ref="EL324" si="233">AVERAGE(EL322,EL325)</f>
        <v>440</v>
      </c>
      <c r="EM324" s="192"/>
      <c r="EN324" s="191">
        <f>AVERAGE(EN322,EN325)</f>
        <v>140</v>
      </c>
      <c r="EO324" s="191">
        <f t="shared" ref="EO324" si="234">AVERAGE(EO322,EO325)</f>
        <v>180</v>
      </c>
      <c r="EP324" s="191">
        <f t="shared" ref="EP324" si="235">AVERAGE(EP322,EP325)</f>
        <v>160</v>
      </c>
      <c r="EQ324" s="192"/>
      <c r="ER324" s="193" t="s">
        <v>0</v>
      </c>
      <c r="ES324" s="194" t="s">
        <v>0</v>
      </c>
      <c r="ET324" s="195" t="s">
        <v>0</v>
      </c>
      <c r="EU324" s="192"/>
      <c r="EV324" s="191">
        <f>AVERAGE(EV322,EV325)</f>
        <v>280</v>
      </c>
      <c r="EW324" s="191">
        <f t="shared" ref="EW324" si="236">AVERAGE(EW322,EW325)</f>
        <v>350</v>
      </c>
      <c r="EX324" s="191">
        <f t="shared" ref="EX324" si="237">AVERAGE(EX322,EX325)</f>
        <v>315</v>
      </c>
      <c r="EY324" s="192"/>
      <c r="EZ324" s="191">
        <f>AVERAGE(EZ322,EZ325)</f>
        <v>400</v>
      </c>
      <c r="FA324" s="191">
        <f t="shared" ref="FA324" si="238">AVERAGE(FA322,FA325)</f>
        <v>500</v>
      </c>
      <c r="FB324" s="191">
        <f t="shared" ref="FB324" si="239">AVERAGE(FB322,FB325)</f>
        <v>450</v>
      </c>
      <c r="FC324" s="192"/>
      <c r="FD324" s="191">
        <f>AVERAGE(FD322,FD325)</f>
        <v>100</v>
      </c>
      <c r="FE324" s="191">
        <f t="shared" ref="FE324" si="240">AVERAGE(FE322,FE325)</f>
        <v>140</v>
      </c>
      <c r="FF324" s="191">
        <f t="shared" ref="FF324" si="241">AVERAGE(FF322,FF325)</f>
        <v>120</v>
      </c>
      <c r="FG324" s="192"/>
      <c r="FH324" s="191">
        <f>AVERAGE(FH322,FH325)</f>
        <v>250</v>
      </c>
      <c r="FI324" s="191">
        <f t="shared" ref="FI324" si="242">AVERAGE(FI322,FI325)</f>
        <v>300</v>
      </c>
      <c r="FJ324" s="191">
        <f t="shared" ref="FJ324" si="243">AVERAGE(FJ322,FJ325)</f>
        <v>275</v>
      </c>
      <c r="FK324" s="192"/>
      <c r="FL324" s="191">
        <f>AVERAGE(FL322,FL325)</f>
        <v>310</v>
      </c>
      <c r="FM324" s="191">
        <f t="shared" ref="FM324" si="244">AVERAGE(FM322,FM325)</f>
        <v>350</v>
      </c>
      <c r="FN324" s="191">
        <f t="shared" ref="FN324" si="245">AVERAGE(FN322,FN325)</f>
        <v>330</v>
      </c>
      <c r="FO324" s="192"/>
      <c r="FP324" s="191">
        <f>AVERAGE(FP322,FP325)</f>
        <v>380</v>
      </c>
      <c r="FQ324" s="191">
        <f t="shared" ref="FQ324" si="246">AVERAGE(FQ322,FQ325)</f>
        <v>430</v>
      </c>
      <c r="FR324" s="191">
        <f t="shared" ref="FR324" si="247">AVERAGE(FR322,FR325)</f>
        <v>405</v>
      </c>
      <c r="FS324" s="192"/>
      <c r="FT324" s="191">
        <f>AVERAGE(FT322,FT325)</f>
        <v>110</v>
      </c>
      <c r="FU324" s="191">
        <f t="shared" ref="FU324" si="248">AVERAGE(FU322,FU325)</f>
        <v>155</v>
      </c>
      <c r="FV324" s="191">
        <f t="shared" ref="FV324" si="249">AVERAGE(FV322,FV325)</f>
        <v>132.5</v>
      </c>
      <c r="FW324" s="192"/>
      <c r="FX324" s="191">
        <f>AVERAGE(FX322,FX325)</f>
        <v>275</v>
      </c>
      <c r="FY324" s="191">
        <f t="shared" ref="FY324" si="250">AVERAGE(FY322,FY325)</f>
        <v>310</v>
      </c>
      <c r="FZ324" s="191">
        <f t="shared" ref="FZ324" si="251">AVERAGE(FZ322,FZ325)</f>
        <v>292.5</v>
      </c>
      <c r="GA324" s="196"/>
    </row>
    <row r="325" spans="1:183" x14ac:dyDescent="0.2">
      <c r="A325" s="2">
        <f t="shared" si="0"/>
        <v>1</v>
      </c>
      <c r="B325" s="2">
        <f t="shared" si="1"/>
        <v>2025</v>
      </c>
      <c r="C325" s="32">
        <v>45667</v>
      </c>
      <c r="D325" s="188">
        <v>350</v>
      </c>
      <c r="E325" s="189">
        <v>400</v>
      </c>
      <c r="F325" s="190">
        <f t="shared" ref="F325:F326" si="252">IF(ISNUMBER(E325),(E325-D325)/2+D325,"N/A")</f>
        <v>375</v>
      </c>
      <c r="G325" s="187" t="str">
        <f t="shared" ref="G325:G326" si="253">IF(ISNUMBER(F325),((IF(E325="N/A","N/A",(IF((IF(ISNUMBER(F324),F325-F324,F325-F323))=0,"Steady",(IF(ISNUMBER(F324),F325-F324,F325-F323))))))),"N/A")</f>
        <v>Steady</v>
      </c>
      <c r="H325" s="188">
        <v>275</v>
      </c>
      <c r="I325" s="189">
        <v>325</v>
      </c>
      <c r="J325" s="190">
        <f t="shared" ref="J325:J326" si="254">IF(ISNUMBER(I325),(I325-H325)/2+H325,"N/A")</f>
        <v>300</v>
      </c>
      <c r="K325" s="187" t="str">
        <f t="shared" ref="K325:K326" si="255">IF(ISNUMBER(J325),((IF(I325="N/A","N/A",(IF((IF(ISNUMBER(J324),J325-J324,J325-J323))=0,"Steady",(IF(ISNUMBER(J324),J325-J324,J325-J323))))))),"N/A")</f>
        <v>Steady</v>
      </c>
      <c r="L325" s="188">
        <v>370</v>
      </c>
      <c r="M325" s="189">
        <v>410</v>
      </c>
      <c r="N325" s="190">
        <f t="shared" ref="N325:N326" si="256">IF(ISNUMBER(M325),(M325-L325)/2+L325,"N/A")</f>
        <v>390</v>
      </c>
      <c r="O325" s="187" t="str">
        <f t="shared" ref="O325:O326" si="257">IF(ISNUMBER(N325),((IF(M325="N/A","N/A",(IF((IF(ISNUMBER(N324),N325-N324,N325-N323))=0,"Steady",(IF(ISNUMBER(N324),N325-N324,N325-N323))))))),"N/A")</f>
        <v>Steady</v>
      </c>
      <c r="P325" s="188">
        <v>100</v>
      </c>
      <c r="Q325" s="189">
        <v>150</v>
      </c>
      <c r="R325" s="190">
        <f>IF(ISNUMBER(Q325),(Q325-P325)/2+P325,"N/A")</f>
        <v>125</v>
      </c>
      <c r="S325" s="187" t="str">
        <f>IF(ISNUMBER(R325),((IF(Q325="N/A","N/A",(IF((IF(ISNUMBER(R324),R325-R324,R325-R323))=0,"Steady",(IF(ISNUMBER(R324),R325-R324,R325-R323))))))),"N/A")</f>
        <v>Steady</v>
      </c>
      <c r="T325" s="188">
        <v>240</v>
      </c>
      <c r="U325" s="189">
        <v>280</v>
      </c>
      <c r="V325" s="190">
        <f t="shared" ref="V325:V326" si="258">IF(ISNUMBER(U325),(U325-T325)/2+T325,"N/A")</f>
        <v>260</v>
      </c>
      <c r="W325" s="187" t="str">
        <f t="shared" ref="W325:W326" si="259">IF(ISNUMBER(V325),((IF(U325="N/A","N/A",(IF((IF(ISNUMBER(V324),V325-V324,V325-V323))=0,"Steady",(IF(ISNUMBER(V324),V325-V324,V325-V323))))))),"N/A")</f>
        <v>Steady</v>
      </c>
      <c r="X325" s="188">
        <v>280</v>
      </c>
      <c r="Y325" s="189">
        <v>350</v>
      </c>
      <c r="Z325" s="190">
        <f t="shared" ref="Z325:Z326" si="260">IF(ISNUMBER(Y325),(Y325-X325)/2+X325,"N/A")</f>
        <v>315</v>
      </c>
      <c r="AA325" s="187" t="str">
        <f t="shared" ref="AA325:AA326" si="261">IF(ISNUMBER(Z325),((IF(Y325="N/A","N/A",(IF((IF(ISNUMBER(Z324),Z325-Z324,Z325-Z323))=0,"Steady",(IF(ISNUMBER(Z324),Z325-Z324,Z325-Z323))))))),"N/A")</f>
        <v>Steady</v>
      </c>
      <c r="AB325" s="188">
        <v>370</v>
      </c>
      <c r="AC325" s="189">
        <v>420</v>
      </c>
      <c r="AD325" s="190">
        <f t="shared" ref="AD325:AD326" si="262">IF(ISNUMBER(AC325),(AC325-AB325)/2+AB325,"N/A")</f>
        <v>395</v>
      </c>
      <c r="AE325" s="187" t="str">
        <f t="shared" ref="AE325:AE326" si="263">IF(ISNUMBER(AD325),((IF(AC325="N/A","N/A",(IF((IF(ISNUMBER(AD324),AD325-AD324,AD325-AD323))=0,"Steady",(IF(ISNUMBER(AD324),AD325-AD324,AD325-AD323))))))),"N/A")</f>
        <v>Steady</v>
      </c>
      <c r="AF325" s="188">
        <v>120</v>
      </c>
      <c r="AG325" s="189">
        <v>170</v>
      </c>
      <c r="AH325" s="190">
        <f t="shared" ref="AH325:AH326" si="264">IF(ISNUMBER(AG325),(AG325-AF325)/2+AF325,"N/A")</f>
        <v>145</v>
      </c>
      <c r="AI325" s="187" t="str">
        <f t="shared" ref="AI325:AI326" si="265">IF(ISNUMBER(AH325),((IF(AG325="N/A","N/A",(IF((IF(ISNUMBER(AH324),AH325-AH324,AH325-AH323))=0,"Steady",(IF(ISNUMBER(AH324),AH325-AH324,AH325-AH323))))))),"N/A")</f>
        <v>Steady</v>
      </c>
      <c r="AJ325" s="188">
        <v>275</v>
      </c>
      <c r="AK325" s="189">
        <v>350</v>
      </c>
      <c r="AL325" s="190">
        <f t="shared" ref="AL325:AL326" si="266">IF(ISNUMBER(AK325),(AK325-AJ325)/2+AJ325,"N/A")</f>
        <v>312.5</v>
      </c>
      <c r="AM325" s="187" t="str">
        <f t="shared" ref="AM325:AM326" si="267">IF(ISNUMBER(AL325),((IF(AK325="N/A","N/A",(IF((IF(ISNUMBER(AL324),AL325-AL324,AL325-AL323))=0,"Steady",(IF(ISNUMBER(AL324),AL325-AL324,AL325-AL323))))))),"N/A")</f>
        <v>Steady</v>
      </c>
      <c r="AN325" s="188">
        <v>260</v>
      </c>
      <c r="AO325" s="189">
        <v>300</v>
      </c>
      <c r="AP325" s="190">
        <f t="shared" ref="AP325:AP326" si="268">IF(ISNUMBER(AO325),(AO325-AN325)/2+AN325,"N/A")</f>
        <v>280</v>
      </c>
      <c r="AQ325" s="187" t="str">
        <f t="shared" ref="AQ325:AQ326" si="269">IF(ISNUMBER(AP325),((IF(AO325="N/A","N/A",(IF((IF(ISNUMBER(AP324),AP325-AP324,AP325-AP323))=0,"Steady",(IF(ISNUMBER(AP324),AP325-AP324,AP325-AP323))))))),"N/A")</f>
        <v>Steady</v>
      </c>
      <c r="AR325" s="188">
        <v>370</v>
      </c>
      <c r="AS325" s="189">
        <v>450</v>
      </c>
      <c r="AT325" s="190">
        <f t="shared" ref="AT325:AT326" si="270">IF(ISNUMBER(AS325),(AS325-AR325)/2+AR325,"N/A")</f>
        <v>410</v>
      </c>
      <c r="AU325" s="187">
        <f t="shared" ref="AU325:AU326" si="271">IF(ISNUMBER(AT325),((IF(AS325="N/A","N/A",(IF((IF(ISNUMBER(AT324),AT325-AT324,AT325-AT323))=0,"Steady",(IF(ISNUMBER(AT324),AT325-AT324,AT325-AT323))))))),"N/A")</f>
        <v>-5</v>
      </c>
      <c r="AV325" s="188">
        <v>110</v>
      </c>
      <c r="AW325" s="189">
        <v>160</v>
      </c>
      <c r="AX325" s="190">
        <f t="shared" ref="AX325:AX326" si="272">IF(ISNUMBER(AW325),(AW325-AV325)/2+AV325,"N/A")</f>
        <v>135</v>
      </c>
      <c r="AY325" s="187" t="str">
        <f t="shared" ref="AY325:AY326" si="273">IF(ISNUMBER(AX325),((IF(AW325="N/A","N/A",(IF((IF(ISNUMBER(AX324),AX325-AX324,AX325-AX323))=0,"Steady",(IF(ISNUMBER(AX324),AX325-AX324,AX325-AX323))))))),"N/A")</f>
        <v>Steady</v>
      </c>
      <c r="AZ325" s="188">
        <v>230</v>
      </c>
      <c r="BA325" s="189">
        <v>270</v>
      </c>
      <c r="BB325" s="190">
        <f t="shared" ref="BB325:BB326" si="274">IF(ISNUMBER(BA325),(BA325-AZ325)/2+AZ325,"N/A")</f>
        <v>250</v>
      </c>
      <c r="BC325" s="187" t="str">
        <f t="shared" ref="BC325:BC326" si="275">IF(ISNUMBER(BB325),((IF(BA325="N/A","N/A",(IF((IF(ISNUMBER(BB324),BB325-BB324,BB325-BB323))=0,"Steady",(IF(ISNUMBER(BB324),BB325-BB324,BB325-BB323))))))),"N/A")</f>
        <v>Steady</v>
      </c>
      <c r="BD325" s="188">
        <v>350</v>
      </c>
      <c r="BE325" s="189">
        <v>390</v>
      </c>
      <c r="BF325" s="190">
        <f>IF(ISNUMBER(BE325),(BE325-BD325)/2+BD325,"N/A")</f>
        <v>370</v>
      </c>
      <c r="BG325" s="187" t="str">
        <f>IF(ISNUMBER(BF325),((IF(BE325="N/A","N/A",(IF((IF(ISNUMBER(BF324),BF325-BF324,BF325-BF323))=0,"Steady",(IF(ISNUMBER(BF324),BF325-BF324,BF325-BF323))))))),"N/A")</f>
        <v>Steady</v>
      </c>
      <c r="BH325" s="188">
        <v>430</v>
      </c>
      <c r="BI325" s="189">
        <v>500</v>
      </c>
      <c r="BJ325" s="190">
        <f>IF(ISNUMBER(BI325),(BI325-BH325)/2+BH325,"N/A")</f>
        <v>465</v>
      </c>
      <c r="BK325" s="187">
        <f>IF(ISNUMBER(BJ325),((IF(BI325="N/A","N/A",(IF((IF(ISNUMBER(BJ324),BJ325-BJ324,BJ325-BJ323))=0,"Steady",(IF(ISNUMBER(BJ324),BJ325-BJ324,BJ325-BJ323))))))),"N/A")</f>
        <v>-7.5</v>
      </c>
      <c r="BL325" s="188">
        <v>210</v>
      </c>
      <c r="BM325" s="189">
        <v>250</v>
      </c>
      <c r="BN325" s="190">
        <f>IF(ISNUMBER(BM325),(BM325-BL325)/2+BL325,"N/A")</f>
        <v>230</v>
      </c>
      <c r="BO325" s="187" t="str">
        <f>IF(ISNUMBER(BN325),((IF(BM325="N/A","N/A",(IF((IF(ISNUMBER(BN324),BN325-BN324,BN325-BN323))=0,"Steady",(IF(ISNUMBER(BN324),BN325-BN324,BN325-BN323))))))),"N/A")</f>
        <v>Steady</v>
      </c>
      <c r="BP325" s="188">
        <v>320</v>
      </c>
      <c r="BQ325" s="189">
        <v>380</v>
      </c>
      <c r="BR325" s="190">
        <f>IF(ISNUMBER(BQ325),(BQ325-BP325)/2+BP325,"N/A")</f>
        <v>350</v>
      </c>
      <c r="BS325" s="187" t="str">
        <f>IF(ISNUMBER(BR325),((IF(BQ325="N/A","N/A",(IF((IF(ISNUMBER(BR324),BR325-BR324,BR325-BR323))=0,"Steady",(IF(ISNUMBER(BR324),BR325-BR324,BR325-BR323))))))),"N/A")</f>
        <v>Steady</v>
      </c>
      <c r="BT325" s="188">
        <v>270</v>
      </c>
      <c r="BU325" s="189">
        <v>310</v>
      </c>
      <c r="BV325" s="190">
        <f t="shared" ref="BV325:BV326" si="276">IF(ISNUMBER(BU325),(BU325-BT325)/2+BT325,"N/A")</f>
        <v>290</v>
      </c>
      <c r="BW325" s="187">
        <f t="shared" ref="BW325:BW326" si="277">IF(ISNUMBER(BV325),((IF(BU325="N/A","N/A",(IF((IF(ISNUMBER(BV324),BV325-BV324,BV325-BV323))=0,"Steady",(IF(ISNUMBER(BV324),BV325-BV324,BV325-BV323))))))),"N/A")</f>
        <v>2.5</v>
      </c>
      <c r="BX325" s="188">
        <v>360</v>
      </c>
      <c r="BY325" s="189">
        <v>430</v>
      </c>
      <c r="BZ325" s="190">
        <f t="shared" ref="BZ325:BZ326" si="278">IF(ISNUMBER(BY325),(BY325-BX325)/2+BX325,"N/A")</f>
        <v>395</v>
      </c>
      <c r="CA325" s="187">
        <f t="shared" ref="CA325:CA326" si="279">IF(ISNUMBER(BZ325),((IF(BY325="N/A","N/A",(IF((IF(ISNUMBER(BZ324),BZ325-BZ324,BZ325-BZ323))=0,"Steady",(IF(ISNUMBER(BZ324),BZ325-BZ324,BZ325-BZ323))))))),"N/A")</f>
        <v>-7.5</v>
      </c>
      <c r="CB325" s="188">
        <v>110</v>
      </c>
      <c r="CC325" s="189">
        <v>150</v>
      </c>
      <c r="CD325" s="190">
        <f t="shared" ref="CD325:CD326" si="280">IF(ISNUMBER(CC325),(CC325-CB325)/2+CB325,"N/A")</f>
        <v>130</v>
      </c>
      <c r="CE325" s="187" t="str">
        <f t="shared" ref="CE325:CE326" si="281">IF(ISNUMBER(CD325),((IF(CC325="N/A","N/A",(IF((IF(ISNUMBER(CD324),CD325-CD324,CD325-CD323))=0,"Steady",(IF(ISNUMBER(CD324),CD325-CD324,CD325-CD323))))))),"N/A")</f>
        <v>Steady</v>
      </c>
      <c r="CF325" s="188">
        <v>240</v>
      </c>
      <c r="CG325" s="189">
        <v>270</v>
      </c>
      <c r="CH325" s="190">
        <f t="shared" ref="CH325:CH326" si="282">IF(ISNUMBER(CG325),(CG325-CF325)/2+CF325,"N/A")</f>
        <v>255</v>
      </c>
      <c r="CI325" s="187" t="str">
        <f t="shared" ref="CI325:CI326" si="283">IF(ISNUMBER(CH325),((IF(CG325="N/A","N/A",(IF((IF(ISNUMBER(CH324),CH325-CH324,CH325-CH323))=0,"Steady",(IF(ISNUMBER(CH324),CH325-CH324,CH325-CH323))))))),"N/A")</f>
        <v>Steady</v>
      </c>
      <c r="CJ325" s="188">
        <v>320</v>
      </c>
      <c r="CK325" s="189">
        <v>350</v>
      </c>
      <c r="CL325" s="190">
        <f t="shared" ref="CL325:CL326" si="284">IF(ISNUMBER(CK325),(CK325-CJ325)/2+CJ325,"N/A")</f>
        <v>335</v>
      </c>
      <c r="CM325" s="187">
        <f t="shared" ref="CM325:CM326" si="285">IF(ISNUMBER(CL325),((IF(CK325="N/A","N/A",(IF((IF(ISNUMBER(CL324),CL325-CL324,CL325-CL323))=0,"Steady",(IF(ISNUMBER(CL324),CL325-CL324,CL325-CL323))))))),"N/A")</f>
        <v>2.5</v>
      </c>
      <c r="CN325" s="188">
        <v>430</v>
      </c>
      <c r="CO325" s="189">
        <v>470</v>
      </c>
      <c r="CP325" s="190">
        <f t="shared" ref="CP325:CP326" si="286">IF(ISNUMBER(CO325),(CO325-CN325)/2+CN325,"N/A")</f>
        <v>450</v>
      </c>
      <c r="CQ325" s="187">
        <f t="shared" ref="CQ325:CQ326" si="287">IF(ISNUMBER(CP325),((IF(CO325="N/A","N/A",(IF((IF(ISNUMBER(CP324),CP325-CP324,CP325-CP323))=0,"Steady",(IF(ISNUMBER(CP324),CP325-CP324,CP325-CP323))))))),"N/A")</f>
        <v>-7.5</v>
      </c>
      <c r="CR325" s="188">
        <v>170</v>
      </c>
      <c r="CS325" s="189">
        <v>180</v>
      </c>
      <c r="CT325" s="190">
        <f>IF(ISNUMBER(CS325),(CS325-CR325)/2+CR325,"N/A")</f>
        <v>175</v>
      </c>
      <c r="CU325" s="187" t="str">
        <f>IF(ISNUMBER(CT325),((IF(CS325="N/A","N/A",(IF((IF(ISNUMBER(CT324),CT325-CT324,CT325-CT323))=0,"Steady",(IF(ISNUMBER(CT324),CT325-CT324,CT325-CT323))))))),"N/A")</f>
        <v>Steady</v>
      </c>
      <c r="CV325" s="188">
        <v>245</v>
      </c>
      <c r="CW325" s="189">
        <v>265</v>
      </c>
      <c r="CX325" s="190">
        <f t="shared" ref="CX325:CX326" si="288">IF(ISNUMBER(CW325),(CW325-CV325)/2+CV325,"N/A")</f>
        <v>255</v>
      </c>
      <c r="CY325" s="187" t="str">
        <f t="shared" ref="CY325:CY326" si="289">IF(ISNUMBER(CX325),((IF(CW325="N/A","N/A",(IF((IF(ISNUMBER(CX324),CX325-CX324,CX325-CX323))=0,"Steady",(IF(ISNUMBER(CX324),CX325-CX324,CX325-CX323))))))),"N/A")</f>
        <v>Steady</v>
      </c>
      <c r="CZ325" s="188">
        <v>300</v>
      </c>
      <c r="DA325" s="189">
        <v>340</v>
      </c>
      <c r="DB325" s="190">
        <f t="shared" ref="DB325:DB326" si="290">IF(ISNUMBER(DA325),(DA325-CZ325)/2+CZ325,"N/A")</f>
        <v>320</v>
      </c>
      <c r="DC325" s="187">
        <f t="shared" ref="DC325:DC326" si="291">IF(ISNUMBER(DB325),((IF(DA325="N/A","N/A",(IF((IF(ISNUMBER(DB324),DB325-DB324,DB325-DB323))=0,"Steady",(IF(ISNUMBER(DB324),DB325-DB324,DB325-DB323))))))),"N/A")</f>
        <v>2.5</v>
      </c>
      <c r="DD325" s="188">
        <v>340</v>
      </c>
      <c r="DE325" s="189">
        <v>430</v>
      </c>
      <c r="DF325" s="190">
        <f t="shared" ref="DF325:DF326" si="292">IF(ISNUMBER(DE325),(DE325-DD325)/2+DD325,"N/A")</f>
        <v>385</v>
      </c>
      <c r="DG325" s="187">
        <f t="shared" ref="DG325:DG326" si="293">IF(ISNUMBER(DF325),((IF(DE325="N/A","N/A",(IF((IF(ISNUMBER(DF324),DF325-DF324,DF325-DF323))=0,"Steady",(IF(ISNUMBER(DF324),DF325-DF324,DF325-DF323))))))),"N/A")</f>
        <v>-7.5</v>
      </c>
      <c r="DH325" s="188">
        <v>115</v>
      </c>
      <c r="DI325" s="189">
        <v>165</v>
      </c>
      <c r="DJ325" s="190">
        <f t="shared" ref="DJ325:DJ326" si="294">IF(ISNUMBER(DI325),(DI325-DH325)/2+DH325,"N/A")</f>
        <v>140</v>
      </c>
      <c r="DK325" s="187" t="str">
        <f t="shared" ref="DK325:DK326" si="295">IF(ISNUMBER(DJ325),((IF(DI325="N/A","N/A",(IF((IF(ISNUMBER(DJ324),DJ325-DJ324,DJ325-DJ323))=0,"Steady",(IF(ISNUMBER(DJ324),DJ325-DJ324,DJ325-DJ323))))))),"N/A")</f>
        <v>Steady</v>
      </c>
      <c r="DL325" s="188">
        <v>240</v>
      </c>
      <c r="DM325" s="189">
        <v>280</v>
      </c>
      <c r="DN325" s="190">
        <f t="shared" ref="DN325:DN326" si="296">IF(ISNUMBER(DM325),(DM325-DL325)/2+DL325,"N/A")</f>
        <v>260</v>
      </c>
      <c r="DO325" s="187" t="str">
        <f t="shared" ref="DO325:DO326" si="297">IF(ISNUMBER(DN325),((IF(DM325="N/A","N/A",(IF((IF(ISNUMBER(DN324),DN325-DN324,DN325-DN323))=0,"Steady",(IF(ISNUMBER(DN324),DN325-DN324,DN325-DN323))))))),"N/A")</f>
        <v>Steady</v>
      </c>
      <c r="DP325" s="188">
        <v>340</v>
      </c>
      <c r="DQ325" s="189">
        <v>390</v>
      </c>
      <c r="DR325" s="190">
        <f t="shared" ref="DR325:DR326" si="298">IF(ISNUMBER(DQ325),(DQ325-DP325)/2+DP325,"N/A")</f>
        <v>365</v>
      </c>
      <c r="DS325" s="187" t="str">
        <f t="shared" ref="DS325:DS326" si="299">IF(ISNUMBER(DR325),((IF(DQ325="N/A","N/A",(IF((IF(ISNUMBER(DR324),DR325-DR324,DR325-DR323))=0,"Steady",(IF(ISNUMBER(DR324),DR325-DR324,DR325-DR323))))))),"N/A")</f>
        <v>Steady</v>
      </c>
      <c r="DT325" s="188">
        <v>420</v>
      </c>
      <c r="DU325" s="189">
        <v>440</v>
      </c>
      <c r="DV325" s="190">
        <f t="shared" ref="DV325:DV326" si="300">IF(ISNUMBER(DU325),(DU325-DT325)/2+DT325,"N/A")</f>
        <v>430</v>
      </c>
      <c r="DW325" s="187">
        <f t="shared" ref="DW325:DW326" si="301">IF(ISNUMBER(DV325),((IF(DU325="N/A","N/A",(IF((IF(ISNUMBER(DV324),DV325-DV324,DV325-DV323))=0,"Steady",(IF(ISNUMBER(DV324),DV325-DV324,DV325-DV323))))))),"N/A")</f>
        <v>-2.5</v>
      </c>
      <c r="DX325" s="188">
        <v>135</v>
      </c>
      <c r="DY325" s="189">
        <v>165</v>
      </c>
      <c r="DZ325" s="190">
        <f t="shared" ref="DZ325:DZ326" si="302">IF(ISNUMBER(DY325),(DY325-DX325)/2+DX325,"N/A")</f>
        <v>150</v>
      </c>
      <c r="EA325" s="187" t="str">
        <f t="shared" ref="EA325:EA326" si="303">IF(ISNUMBER(DZ325),((IF(DY325="N/A","N/A",(IF((IF(ISNUMBER(DZ324),DZ325-DZ324,DZ325-DZ323))=0,"Steady",(IF(ISNUMBER(DZ324),DZ325-DZ324,DZ325-DZ323))))))),"N/A")</f>
        <v>Steady</v>
      </c>
      <c r="EB325" s="188">
        <v>250</v>
      </c>
      <c r="EC325" s="189">
        <v>330</v>
      </c>
      <c r="ED325" s="190">
        <f t="shared" ref="ED325:ED326" si="304">IF(ISNUMBER(EC325),(EC325-EB325)/2+EB325,"N/A")</f>
        <v>290</v>
      </c>
      <c r="EE325" s="187" t="str">
        <f t="shared" ref="EE325:EE326" si="305">IF(ISNUMBER(ED325),((IF(EC325="N/A","N/A",(IF((IF(ISNUMBER(ED324),ED325-ED324,ED325-ED323))=0,"Steady",(IF(ISNUMBER(ED324),ED325-ED324,ED325-ED323))))))),"N/A")</f>
        <v>Steady</v>
      </c>
      <c r="EF325" s="188">
        <v>300</v>
      </c>
      <c r="EG325" s="189">
        <v>360</v>
      </c>
      <c r="EH325" s="190">
        <f t="shared" ref="EH325:EH326" si="306">IF(ISNUMBER(EG325),(EG325-EF325)/2+EF325,"N/A")</f>
        <v>330</v>
      </c>
      <c r="EI325" s="187">
        <f t="shared" ref="EI325:EI326" si="307">IF(ISNUMBER(EH325),((IF(EG325="N/A","N/A",(IF((IF(ISNUMBER(EH324),EH325-EH324,EH325-EH323))=0,"Steady",(IF(ISNUMBER(EH324),EH325-EH324,EH325-EH323))))))),"N/A")</f>
        <v>-12.5</v>
      </c>
      <c r="EJ325" s="188">
        <v>410</v>
      </c>
      <c r="EK325" s="189">
        <v>470</v>
      </c>
      <c r="EL325" s="190">
        <f t="shared" ref="EL325:EL326" si="308">IF(ISNUMBER(EK325),(EK325-EJ325)/2+EJ325,"N/A")</f>
        <v>440</v>
      </c>
      <c r="EM325" s="187" t="str">
        <f t="shared" ref="EM325:EM326" si="309">IF(ISNUMBER(EL325),((IF(EK325="N/A","N/A",(IF((IF(ISNUMBER(EL324),EL325-EL324,EL325-EL323))=0,"Steady",(IF(ISNUMBER(EL324),EL325-EL324,EL325-EL323))))))),"N/A")</f>
        <v>Steady</v>
      </c>
      <c r="EN325" s="188">
        <v>160</v>
      </c>
      <c r="EO325" s="189">
        <v>200</v>
      </c>
      <c r="EP325" s="190">
        <f t="shared" ref="EP325:EP326" si="310">IF(ISNUMBER(EO325),(EO325-EN325)/2+EN325,"N/A")</f>
        <v>180</v>
      </c>
      <c r="EQ325" s="187">
        <f t="shared" ref="EQ325:EQ326" si="311">IF(ISNUMBER(EP325),((IF(EO325="N/A","N/A",(IF((IF(ISNUMBER(EP324),EP325-EP324,EP325-EP323))=0,"Steady",(IF(ISNUMBER(EP324),EP325-EP324,EP325-EP323))))))),"N/A")</f>
        <v>20</v>
      </c>
      <c r="ER325" s="188" t="s">
        <v>0</v>
      </c>
      <c r="ES325" s="189" t="s">
        <v>0</v>
      </c>
      <c r="ET325" s="190" t="s">
        <v>0</v>
      </c>
      <c r="EU325" s="187" t="s">
        <v>0</v>
      </c>
      <c r="EV325" s="188">
        <v>280</v>
      </c>
      <c r="EW325" s="189">
        <v>350</v>
      </c>
      <c r="EX325" s="190">
        <f t="shared" ref="EX325:EX326" si="312">IF(ISNUMBER(EW325),(EW325-EV325)/2+EV325,"N/A")</f>
        <v>315</v>
      </c>
      <c r="EY325" s="187" t="str">
        <f t="shared" ref="EY325:EY326" si="313">IF(ISNUMBER(EX325),((IF(EW325="N/A","N/A",(IF((IF(ISNUMBER(EX324),EX325-EX324,EX325-EX323))=0,"Steady",(IF(ISNUMBER(EX324),EX325-EX324,EX325-EX323))))))),"N/A")</f>
        <v>Steady</v>
      </c>
      <c r="EZ325" s="188">
        <v>400</v>
      </c>
      <c r="FA325" s="189">
        <v>500</v>
      </c>
      <c r="FB325" s="190">
        <f t="shared" ref="FB325:FB326" si="314">IF(ISNUMBER(FA325),(FA325-EZ325)/2+EZ325,"N/A")</f>
        <v>450</v>
      </c>
      <c r="FC325" s="187" t="str">
        <f t="shared" ref="FC325:FC326" si="315">IF(ISNUMBER(FB325),((IF(FA325="N/A","N/A",(IF((IF(ISNUMBER(FB324),FB325-FB324,FB325-FB323))=0,"Steady",(IF(ISNUMBER(FB324),FB325-FB324,FB325-FB323))))))),"N/A")</f>
        <v>Steady</v>
      </c>
      <c r="FD325" s="188">
        <v>100</v>
      </c>
      <c r="FE325" s="189">
        <v>140</v>
      </c>
      <c r="FF325" s="190">
        <f t="shared" ref="FF325:FF326" si="316">IF(ISNUMBER(FE325),(FE325-FD325)/2+FD325,"N/A")</f>
        <v>120</v>
      </c>
      <c r="FG325" s="187" t="str">
        <f t="shared" ref="FG325:FG326" si="317">IF(ISNUMBER(FF325),((IF(FE325="N/A","N/A",(IF((IF(ISNUMBER(FF324),FF325-FF324,FF325-FF323))=0,"Steady",(IF(ISNUMBER(FF324),FF325-FF324,FF325-FF323))))))),"N/A")</f>
        <v>Steady</v>
      </c>
      <c r="FH325" s="188">
        <v>250</v>
      </c>
      <c r="FI325" s="189">
        <v>300</v>
      </c>
      <c r="FJ325" s="190">
        <f t="shared" ref="FJ325:FJ326" si="318">IF(ISNUMBER(FI325),(FI325-FH325)/2+FH325,"N/A")</f>
        <v>275</v>
      </c>
      <c r="FK325" s="187" t="str">
        <f t="shared" ref="FK325:FK326" si="319">IF(ISNUMBER(FJ325),((IF(FI325="N/A","N/A",(IF((IF(ISNUMBER(FJ324),FJ325-FJ324,FJ325-FJ323))=0,"Steady",(IF(ISNUMBER(FJ324),FJ325-FJ324,FJ325-FJ323))))))),"N/A")</f>
        <v>Steady</v>
      </c>
      <c r="FL325" s="188">
        <v>310</v>
      </c>
      <c r="FM325" s="189">
        <v>350</v>
      </c>
      <c r="FN325" s="190">
        <f t="shared" ref="FN325:FN326" si="320">IF(ISNUMBER(FM325),(FM325-FL325)/2+FL325,"N/A")</f>
        <v>330</v>
      </c>
      <c r="FO325" s="187" t="str">
        <f t="shared" ref="FO325:FO326" si="321">IF(ISNUMBER(FN325),((IF(FM325="N/A","N/A",(IF((IF(ISNUMBER(FN324),FN325-FN324,FN325-FN323))=0,"Steady",(IF(ISNUMBER(FN324),FN325-FN324,FN325-FN323))))))),"N/A")</f>
        <v>Steady</v>
      </c>
      <c r="FP325" s="188">
        <v>380</v>
      </c>
      <c r="FQ325" s="189">
        <v>430</v>
      </c>
      <c r="FR325" s="190">
        <f t="shared" ref="FR325:FR326" si="322">IF(ISNUMBER(FQ325),(FQ325-FP325)/2+FP325,"N/A")</f>
        <v>405</v>
      </c>
      <c r="FS325" s="187" t="str">
        <f t="shared" ref="FS325:FS326" si="323">IF(ISNUMBER(FR325),((IF(FQ325="N/A","N/A",(IF((IF(ISNUMBER(FR324),FR325-FR324,FR325-FR323))=0,"Steady",(IF(ISNUMBER(FR324),FR325-FR324,FR325-FR323))))))),"N/A")</f>
        <v>Steady</v>
      </c>
      <c r="FT325" s="188">
        <v>110</v>
      </c>
      <c r="FU325" s="189">
        <v>160</v>
      </c>
      <c r="FV325" s="190">
        <f t="shared" ref="FV325:FV326" si="324">IF(ISNUMBER(FU325),(FU325-FT325)/2+FT325,"N/A")</f>
        <v>135</v>
      </c>
      <c r="FW325" s="187">
        <f t="shared" ref="FW325:FW326" si="325">IF(ISNUMBER(FV325),((IF(FU325="N/A","N/A",(IF((IF(ISNUMBER(FV324),FV325-FV324,FV325-FV323))=0,"Steady",(IF(ISNUMBER(FV324),FV325-FV324,FV325-FV323))))))),"N/A")</f>
        <v>2.5</v>
      </c>
      <c r="FX325" s="188">
        <v>270</v>
      </c>
      <c r="FY325" s="189">
        <v>300</v>
      </c>
      <c r="FZ325" s="190">
        <f t="shared" ref="FZ325:FZ326" si="326">IF(ISNUMBER(FY325),(FY325-FX325)/2+FX325,"N/A")</f>
        <v>285</v>
      </c>
      <c r="GA325" s="186">
        <f t="shared" ref="GA325:GA326" si="327">IF(ISNUMBER(FZ325),((IF(FY325="N/A","N/A",(IF((IF(ISNUMBER(FZ324),FZ325-FZ324,FZ325-FZ323))=0,"Steady",(IF(ISNUMBER(FZ324),FZ325-FZ324,FZ325-FZ323))))))),"N/A")</f>
        <v>-7.5</v>
      </c>
    </row>
    <row r="326" spans="1:183" x14ac:dyDescent="0.2">
      <c r="A326" s="2">
        <f t="shared" si="0"/>
        <v>1</v>
      </c>
      <c r="B326" s="2">
        <f t="shared" si="1"/>
        <v>2025</v>
      </c>
      <c r="C326" s="32">
        <v>45674</v>
      </c>
      <c r="D326" s="182">
        <v>350</v>
      </c>
      <c r="E326" s="183">
        <v>400</v>
      </c>
      <c r="F326" s="184">
        <f t="shared" si="252"/>
        <v>375</v>
      </c>
      <c r="G326" s="185" t="str">
        <f t="shared" si="253"/>
        <v>Steady</v>
      </c>
      <c r="H326" s="182">
        <v>300</v>
      </c>
      <c r="I326" s="183">
        <v>430</v>
      </c>
      <c r="J326" s="184">
        <f t="shared" si="254"/>
        <v>365</v>
      </c>
      <c r="K326" s="185">
        <f t="shared" si="255"/>
        <v>65</v>
      </c>
      <c r="L326" s="182">
        <v>430</v>
      </c>
      <c r="M326" s="183">
        <v>520</v>
      </c>
      <c r="N326" s="184">
        <f t="shared" si="256"/>
        <v>475</v>
      </c>
      <c r="O326" s="185">
        <f t="shared" si="257"/>
        <v>85</v>
      </c>
      <c r="P326" s="182">
        <v>100</v>
      </c>
      <c r="Q326" s="183">
        <v>150</v>
      </c>
      <c r="R326" s="184">
        <f>IF(ISNUMBER(Q326),(Q326-P326)/2+P326,"N/A")</f>
        <v>125</v>
      </c>
      <c r="S326" s="185" t="str">
        <f>IF(ISNUMBER(R326),((IF(Q326="N/A","N/A",(IF((IF(ISNUMBER(R325),R326-R325,R326-R324))=0,"Steady",(IF(ISNUMBER(R325),R326-R325,R326-R324))))))),"N/A")</f>
        <v>Steady</v>
      </c>
      <c r="T326" s="182">
        <v>240</v>
      </c>
      <c r="U326" s="183">
        <v>280</v>
      </c>
      <c r="V326" s="184">
        <f t="shared" si="258"/>
        <v>260</v>
      </c>
      <c r="W326" s="185" t="str">
        <f t="shared" si="259"/>
        <v>Steady</v>
      </c>
      <c r="X326" s="182">
        <v>280</v>
      </c>
      <c r="Y326" s="183">
        <v>400</v>
      </c>
      <c r="Z326" s="184">
        <f t="shared" si="260"/>
        <v>340</v>
      </c>
      <c r="AA326" s="185">
        <f t="shared" si="261"/>
        <v>25</v>
      </c>
      <c r="AB326" s="182">
        <v>370</v>
      </c>
      <c r="AC326" s="183">
        <v>420</v>
      </c>
      <c r="AD326" s="184">
        <f t="shared" si="262"/>
        <v>395</v>
      </c>
      <c r="AE326" s="185" t="str">
        <f t="shared" si="263"/>
        <v>Steady</v>
      </c>
      <c r="AF326" s="182">
        <v>120</v>
      </c>
      <c r="AG326" s="183">
        <v>170</v>
      </c>
      <c r="AH326" s="184">
        <f t="shared" si="264"/>
        <v>145</v>
      </c>
      <c r="AI326" s="185" t="str">
        <f t="shared" si="265"/>
        <v>Steady</v>
      </c>
      <c r="AJ326" s="182">
        <v>275</v>
      </c>
      <c r="AK326" s="183">
        <v>350</v>
      </c>
      <c r="AL326" s="184">
        <f t="shared" si="266"/>
        <v>312.5</v>
      </c>
      <c r="AM326" s="185" t="str">
        <f t="shared" si="267"/>
        <v>Steady</v>
      </c>
      <c r="AN326" s="182">
        <v>260</v>
      </c>
      <c r="AO326" s="183">
        <v>300</v>
      </c>
      <c r="AP326" s="184">
        <f t="shared" si="268"/>
        <v>280</v>
      </c>
      <c r="AQ326" s="185" t="str">
        <f t="shared" si="269"/>
        <v>Steady</v>
      </c>
      <c r="AR326" s="182">
        <v>370</v>
      </c>
      <c r="AS326" s="183">
        <v>450</v>
      </c>
      <c r="AT326" s="184">
        <f t="shared" si="270"/>
        <v>410</v>
      </c>
      <c r="AU326" s="185" t="str">
        <f t="shared" si="271"/>
        <v>Steady</v>
      </c>
      <c r="AV326" s="182">
        <v>110</v>
      </c>
      <c r="AW326" s="183">
        <v>160</v>
      </c>
      <c r="AX326" s="184">
        <f t="shared" si="272"/>
        <v>135</v>
      </c>
      <c r="AY326" s="185" t="str">
        <f t="shared" si="273"/>
        <v>Steady</v>
      </c>
      <c r="AZ326" s="182">
        <v>230</v>
      </c>
      <c r="BA326" s="183">
        <v>270</v>
      </c>
      <c r="BB326" s="184">
        <f t="shared" si="274"/>
        <v>250</v>
      </c>
      <c r="BC326" s="185" t="str">
        <f t="shared" si="275"/>
        <v>Steady</v>
      </c>
      <c r="BD326" s="182">
        <v>350</v>
      </c>
      <c r="BE326" s="183">
        <v>390</v>
      </c>
      <c r="BF326" s="184">
        <f>IF(ISNUMBER(BE326),(BE326-BD326)/2+BD326,"N/A")</f>
        <v>370</v>
      </c>
      <c r="BG326" s="185" t="str">
        <f>IF(ISNUMBER(BF326),((IF(BE326="N/A","N/A",(IF((IF(ISNUMBER(BF325),BF326-BF325,BF326-BF324))=0,"Steady",(IF(ISNUMBER(BF325),BF326-BF325,BF326-BF324))))))),"N/A")</f>
        <v>Steady</v>
      </c>
      <c r="BH326" s="182">
        <v>430</v>
      </c>
      <c r="BI326" s="183">
        <v>500</v>
      </c>
      <c r="BJ326" s="184">
        <f>IF(ISNUMBER(BI326),(BI326-BH326)/2+BH326,"N/A")</f>
        <v>465</v>
      </c>
      <c r="BK326" s="185" t="str">
        <f>IF(ISNUMBER(BJ326),((IF(BI326="N/A","N/A",(IF((IF(ISNUMBER(BJ325),BJ326-BJ325,BJ326-BJ324))=0,"Steady",(IF(ISNUMBER(BJ325),BJ326-BJ325,BJ326-BJ324))))))),"N/A")</f>
        <v>Steady</v>
      </c>
      <c r="BL326" s="182">
        <v>210</v>
      </c>
      <c r="BM326" s="183">
        <v>250</v>
      </c>
      <c r="BN326" s="184">
        <f>IF(ISNUMBER(BM326),(BM326-BL326)/2+BL326,"N/A")</f>
        <v>230</v>
      </c>
      <c r="BO326" s="185" t="str">
        <f>IF(ISNUMBER(BN326),((IF(BM326="N/A","N/A",(IF((IF(ISNUMBER(BN325),BN326-BN325,BN326-BN324))=0,"Steady",(IF(ISNUMBER(BN325),BN326-BN325,BN326-BN324))))))),"N/A")</f>
        <v>Steady</v>
      </c>
      <c r="BP326" s="182">
        <v>320</v>
      </c>
      <c r="BQ326" s="183">
        <v>380</v>
      </c>
      <c r="BR326" s="184">
        <f>IF(ISNUMBER(BQ326),(BQ326-BP326)/2+BP326,"N/A")</f>
        <v>350</v>
      </c>
      <c r="BS326" s="185" t="str">
        <f>IF(ISNUMBER(BR326),((IF(BQ326="N/A","N/A",(IF((IF(ISNUMBER(BR325),BR326-BR325,BR326-BR324))=0,"Steady",(IF(ISNUMBER(BR325),BR326-BR325,BR326-BR324))))))),"N/A")</f>
        <v>Steady</v>
      </c>
      <c r="BT326" s="182">
        <v>270</v>
      </c>
      <c r="BU326" s="183">
        <v>310</v>
      </c>
      <c r="BV326" s="184">
        <f t="shared" si="276"/>
        <v>290</v>
      </c>
      <c r="BW326" s="185" t="str">
        <f t="shared" si="277"/>
        <v>Steady</v>
      </c>
      <c r="BX326" s="182">
        <v>360</v>
      </c>
      <c r="BY326" s="183">
        <v>430</v>
      </c>
      <c r="BZ326" s="184">
        <f t="shared" si="278"/>
        <v>395</v>
      </c>
      <c r="CA326" s="185" t="str">
        <f t="shared" si="279"/>
        <v>Steady</v>
      </c>
      <c r="CB326" s="182">
        <v>110</v>
      </c>
      <c r="CC326" s="183">
        <v>150</v>
      </c>
      <c r="CD326" s="184">
        <f t="shared" si="280"/>
        <v>130</v>
      </c>
      <c r="CE326" s="185" t="str">
        <f t="shared" si="281"/>
        <v>Steady</v>
      </c>
      <c r="CF326" s="182">
        <v>240</v>
      </c>
      <c r="CG326" s="183">
        <v>270</v>
      </c>
      <c r="CH326" s="184">
        <f t="shared" si="282"/>
        <v>255</v>
      </c>
      <c r="CI326" s="185" t="str">
        <f t="shared" si="283"/>
        <v>Steady</v>
      </c>
      <c r="CJ326" s="182">
        <v>320</v>
      </c>
      <c r="CK326" s="183">
        <v>350</v>
      </c>
      <c r="CL326" s="184">
        <f t="shared" si="284"/>
        <v>335</v>
      </c>
      <c r="CM326" s="185" t="str">
        <f t="shared" si="285"/>
        <v>Steady</v>
      </c>
      <c r="CN326" s="182">
        <v>430</v>
      </c>
      <c r="CO326" s="183">
        <v>470</v>
      </c>
      <c r="CP326" s="184">
        <f t="shared" si="286"/>
        <v>450</v>
      </c>
      <c r="CQ326" s="185" t="str">
        <f t="shared" si="287"/>
        <v>Steady</v>
      </c>
      <c r="CR326" s="182">
        <v>170</v>
      </c>
      <c r="CS326" s="183">
        <v>180</v>
      </c>
      <c r="CT326" s="184">
        <f>IF(ISNUMBER(CS326),(CS326-CR326)/2+CR326,"N/A")</f>
        <v>175</v>
      </c>
      <c r="CU326" s="185" t="str">
        <f>IF(ISNUMBER(CT326),((IF(CS326="N/A","N/A",(IF((IF(ISNUMBER(CT325),CT326-CT325,CT326-CT324))=0,"Steady",(IF(ISNUMBER(CT325),CT326-CT325,CT326-CT324))))))),"N/A")</f>
        <v>Steady</v>
      </c>
      <c r="CV326" s="182">
        <v>245</v>
      </c>
      <c r="CW326" s="183">
        <v>265</v>
      </c>
      <c r="CX326" s="184">
        <f t="shared" si="288"/>
        <v>255</v>
      </c>
      <c r="CY326" s="185" t="str">
        <f t="shared" si="289"/>
        <v>Steady</v>
      </c>
      <c r="CZ326" s="182">
        <v>300</v>
      </c>
      <c r="DA326" s="183">
        <v>340</v>
      </c>
      <c r="DB326" s="184">
        <f t="shared" si="290"/>
        <v>320</v>
      </c>
      <c r="DC326" s="185" t="str">
        <f t="shared" si="291"/>
        <v>Steady</v>
      </c>
      <c r="DD326" s="182">
        <v>340</v>
      </c>
      <c r="DE326" s="183">
        <v>430</v>
      </c>
      <c r="DF326" s="184">
        <f t="shared" si="292"/>
        <v>385</v>
      </c>
      <c r="DG326" s="185" t="str">
        <f t="shared" si="293"/>
        <v>Steady</v>
      </c>
      <c r="DH326" s="182">
        <v>115</v>
      </c>
      <c r="DI326" s="183">
        <v>165</v>
      </c>
      <c r="DJ326" s="184">
        <f t="shared" si="294"/>
        <v>140</v>
      </c>
      <c r="DK326" s="185" t="str">
        <f t="shared" si="295"/>
        <v>Steady</v>
      </c>
      <c r="DL326" s="182">
        <v>240</v>
      </c>
      <c r="DM326" s="183">
        <v>280</v>
      </c>
      <c r="DN326" s="184">
        <f t="shared" si="296"/>
        <v>260</v>
      </c>
      <c r="DO326" s="185" t="str">
        <f t="shared" si="297"/>
        <v>Steady</v>
      </c>
      <c r="DP326" s="182">
        <v>340</v>
      </c>
      <c r="DQ326" s="183">
        <v>390</v>
      </c>
      <c r="DR326" s="184">
        <f t="shared" si="298"/>
        <v>365</v>
      </c>
      <c r="DS326" s="185" t="str">
        <f t="shared" si="299"/>
        <v>Steady</v>
      </c>
      <c r="DT326" s="182">
        <v>420</v>
      </c>
      <c r="DU326" s="183">
        <v>440</v>
      </c>
      <c r="DV326" s="184">
        <f t="shared" si="300"/>
        <v>430</v>
      </c>
      <c r="DW326" s="185" t="str">
        <f t="shared" si="301"/>
        <v>Steady</v>
      </c>
      <c r="DX326" s="182">
        <v>135</v>
      </c>
      <c r="DY326" s="183">
        <v>165</v>
      </c>
      <c r="DZ326" s="184">
        <f t="shared" si="302"/>
        <v>150</v>
      </c>
      <c r="EA326" s="185" t="str">
        <f t="shared" si="303"/>
        <v>Steady</v>
      </c>
      <c r="EB326" s="182">
        <v>250</v>
      </c>
      <c r="EC326" s="183">
        <v>330</v>
      </c>
      <c r="ED326" s="184">
        <f t="shared" si="304"/>
        <v>290</v>
      </c>
      <c r="EE326" s="185" t="str">
        <f t="shared" si="305"/>
        <v>Steady</v>
      </c>
      <c r="EF326" s="182">
        <v>300</v>
      </c>
      <c r="EG326" s="183">
        <v>360</v>
      </c>
      <c r="EH326" s="184">
        <f t="shared" si="306"/>
        <v>330</v>
      </c>
      <c r="EI326" s="185" t="str">
        <f t="shared" si="307"/>
        <v>Steady</v>
      </c>
      <c r="EJ326" s="182">
        <v>410</v>
      </c>
      <c r="EK326" s="183">
        <v>470</v>
      </c>
      <c r="EL326" s="184">
        <f t="shared" si="308"/>
        <v>440</v>
      </c>
      <c r="EM326" s="185" t="str">
        <f t="shared" si="309"/>
        <v>Steady</v>
      </c>
      <c r="EN326" s="182">
        <v>160</v>
      </c>
      <c r="EO326" s="183">
        <v>200</v>
      </c>
      <c r="EP326" s="184">
        <f t="shared" si="310"/>
        <v>180</v>
      </c>
      <c r="EQ326" s="185" t="str">
        <f t="shared" si="311"/>
        <v>Steady</v>
      </c>
      <c r="ER326" s="182" t="s">
        <v>0</v>
      </c>
      <c r="ES326" s="183" t="s">
        <v>0</v>
      </c>
      <c r="ET326" s="184" t="s">
        <v>0</v>
      </c>
      <c r="EU326" s="185" t="s">
        <v>0</v>
      </c>
      <c r="EV326" s="182">
        <v>280</v>
      </c>
      <c r="EW326" s="183">
        <v>350</v>
      </c>
      <c r="EX326" s="184">
        <f t="shared" si="312"/>
        <v>315</v>
      </c>
      <c r="EY326" s="185" t="str">
        <f t="shared" si="313"/>
        <v>Steady</v>
      </c>
      <c r="EZ326" s="182">
        <v>400</v>
      </c>
      <c r="FA326" s="183">
        <v>500</v>
      </c>
      <c r="FB326" s="184">
        <f t="shared" si="314"/>
        <v>450</v>
      </c>
      <c r="FC326" s="185" t="str">
        <f t="shared" si="315"/>
        <v>Steady</v>
      </c>
      <c r="FD326" s="182">
        <v>100</v>
      </c>
      <c r="FE326" s="183">
        <v>140</v>
      </c>
      <c r="FF326" s="184">
        <f t="shared" si="316"/>
        <v>120</v>
      </c>
      <c r="FG326" s="185" t="str">
        <f t="shared" si="317"/>
        <v>Steady</v>
      </c>
      <c r="FH326" s="182">
        <v>250</v>
      </c>
      <c r="FI326" s="183">
        <v>300</v>
      </c>
      <c r="FJ326" s="184">
        <f t="shared" si="318"/>
        <v>275</v>
      </c>
      <c r="FK326" s="185" t="str">
        <f t="shared" si="319"/>
        <v>Steady</v>
      </c>
      <c r="FL326" s="182">
        <v>310</v>
      </c>
      <c r="FM326" s="183">
        <v>350</v>
      </c>
      <c r="FN326" s="184">
        <f t="shared" si="320"/>
        <v>330</v>
      </c>
      <c r="FO326" s="185" t="str">
        <f t="shared" si="321"/>
        <v>Steady</v>
      </c>
      <c r="FP326" s="182">
        <v>380</v>
      </c>
      <c r="FQ326" s="183">
        <v>430</v>
      </c>
      <c r="FR326" s="184">
        <f t="shared" si="322"/>
        <v>405</v>
      </c>
      <c r="FS326" s="185" t="str">
        <f t="shared" si="323"/>
        <v>Steady</v>
      </c>
      <c r="FT326" s="182">
        <v>110</v>
      </c>
      <c r="FU326" s="183">
        <v>160</v>
      </c>
      <c r="FV326" s="184">
        <f t="shared" si="324"/>
        <v>135</v>
      </c>
      <c r="FW326" s="185" t="str">
        <f t="shared" si="325"/>
        <v>Steady</v>
      </c>
      <c r="FX326" s="182">
        <v>270</v>
      </c>
      <c r="FY326" s="183">
        <v>300</v>
      </c>
      <c r="FZ326" s="184">
        <f t="shared" si="326"/>
        <v>285</v>
      </c>
      <c r="GA326" s="185" t="str">
        <f t="shared" si="327"/>
        <v>Steady</v>
      </c>
    </row>
    <row r="327" spans="1:183" s="118" customFormat="1" x14ac:dyDescent="0.2">
      <c r="A327" s="118">
        <f t="shared" si="0"/>
        <v>1</v>
      </c>
      <c r="B327" s="118">
        <f t="shared" si="1"/>
        <v>2025</v>
      </c>
      <c r="C327" s="197">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
      <c r="A328" s="2">
        <f t="shared" si="0"/>
        <v>1</v>
      </c>
      <c r="B328" s="2">
        <f t="shared" si="1"/>
        <v>2025</v>
      </c>
      <c r="C328" s="32">
        <f>C327+7</f>
        <v>45688</v>
      </c>
      <c r="D328" s="204">
        <f>AVERAGE(D327,D329)</f>
        <v>330</v>
      </c>
      <c r="E328" s="204">
        <f t="shared" ref="E328:F328" si="328">AVERAGE(E327,E329)</f>
        <v>405</v>
      </c>
      <c r="F328" s="204">
        <f t="shared" si="328"/>
        <v>367.5</v>
      </c>
      <c r="G328" s="205"/>
      <c r="H328" s="204">
        <f>AVERAGE(H327,H329)</f>
        <v>325</v>
      </c>
      <c r="I328" s="204">
        <f t="shared" ref="I328" si="329">AVERAGE(I327,I329)</f>
        <v>430</v>
      </c>
      <c r="J328" s="204">
        <f t="shared" ref="J328" si="330">AVERAGE(J327,J329)</f>
        <v>377.5</v>
      </c>
      <c r="K328" s="205"/>
      <c r="L328" s="204">
        <f>AVERAGE(L327,L329)</f>
        <v>440</v>
      </c>
      <c r="M328" s="204">
        <f t="shared" ref="M328" si="331">AVERAGE(M327,M329)</f>
        <v>510</v>
      </c>
      <c r="N328" s="204">
        <f t="shared" ref="N328" si="332">AVERAGE(N327,N329)</f>
        <v>475</v>
      </c>
      <c r="O328" s="205"/>
      <c r="P328" s="204">
        <f>AVERAGE(P327,P329)</f>
        <v>150</v>
      </c>
      <c r="Q328" s="204">
        <f t="shared" ref="Q328" si="333">AVERAGE(Q327,Q329)</f>
        <v>185</v>
      </c>
      <c r="R328" s="204">
        <f t="shared" ref="R328" si="334">AVERAGE(R327,R329)</f>
        <v>167.5</v>
      </c>
      <c r="S328" s="205"/>
      <c r="T328" s="204">
        <f>AVERAGE(T327,T329)</f>
        <v>230</v>
      </c>
      <c r="U328" s="204">
        <f t="shared" ref="U328" si="335">AVERAGE(U327,U329)</f>
        <v>275</v>
      </c>
      <c r="V328" s="204">
        <f t="shared" ref="V328" si="336">AVERAGE(V327,V329)</f>
        <v>252.5</v>
      </c>
      <c r="W328" s="205"/>
      <c r="X328" s="204">
        <f>AVERAGE(X327,X329)</f>
        <v>280</v>
      </c>
      <c r="Y328" s="204">
        <f t="shared" ref="Y328" si="337">AVERAGE(Y327,Y329)</f>
        <v>400</v>
      </c>
      <c r="Z328" s="204">
        <f t="shared" ref="Z328" si="338">AVERAGE(Z327,Z329)</f>
        <v>340</v>
      </c>
      <c r="AA328" s="205"/>
      <c r="AB328" s="204">
        <f>AVERAGE(AB327,AB329)</f>
        <v>370</v>
      </c>
      <c r="AC328" s="204">
        <f t="shared" ref="AC328" si="339">AVERAGE(AC327,AC329)</f>
        <v>420</v>
      </c>
      <c r="AD328" s="204">
        <f t="shared" ref="AD328" si="340">AVERAGE(AD327,AD329)</f>
        <v>395</v>
      </c>
      <c r="AE328" s="205"/>
      <c r="AF328" s="204">
        <f>AVERAGE(AF327,AF329)</f>
        <v>135</v>
      </c>
      <c r="AG328" s="204">
        <f t="shared" ref="AG328" si="341">AVERAGE(AG327,AG329)</f>
        <v>210</v>
      </c>
      <c r="AH328" s="204">
        <f t="shared" ref="AH328" si="342">AVERAGE(AH327,AH329)</f>
        <v>172.5</v>
      </c>
      <c r="AI328" s="205"/>
      <c r="AJ328" s="204">
        <f>AVERAGE(AJ327,AJ329)</f>
        <v>275</v>
      </c>
      <c r="AK328" s="204">
        <f t="shared" ref="AK328" si="343">AVERAGE(AK327,AK329)</f>
        <v>350</v>
      </c>
      <c r="AL328" s="204">
        <f t="shared" ref="AL328" si="344">AVERAGE(AL327,AL329)</f>
        <v>312.5</v>
      </c>
      <c r="AM328" s="205"/>
      <c r="AN328" s="204">
        <f>AVERAGE(AN327,AN329)</f>
        <v>252.5</v>
      </c>
      <c r="AO328" s="204">
        <f t="shared" ref="AO328" si="345">AVERAGE(AO327,AO329)</f>
        <v>292.5</v>
      </c>
      <c r="AP328" s="204">
        <f t="shared" ref="AP328" si="346">AVERAGE(AP327,AP329)</f>
        <v>272.5</v>
      </c>
      <c r="AQ328" s="205"/>
      <c r="AR328" s="204">
        <f>AVERAGE(AR327,AR329)</f>
        <v>360</v>
      </c>
      <c r="AS328" s="204">
        <f t="shared" ref="AS328" si="347">AVERAGE(AS327,AS329)</f>
        <v>440</v>
      </c>
      <c r="AT328" s="204">
        <f t="shared" ref="AT328" si="348">AVERAGE(AT327,AT329)</f>
        <v>400</v>
      </c>
      <c r="AU328" s="205"/>
      <c r="AV328" s="204">
        <f>AVERAGE(AV327,AV329)</f>
        <v>112.5</v>
      </c>
      <c r="AW328" s="204">
        <f t="shared" ref="AW328" si="349">AVERAGE(AW327,AW329)</f>
        <v>162.5</v>
      </c>
      <c r="AX328" s="204">
        <f t="shared" ref="AX328" si="350">AVERAGE(AX327,AX329)</f>
        <v>137.5</v>
      </c>
      <c r="AY328" s="205"/>
      <c r="AZ328" s="204">
        <f>AVERAGE(AZ327,AZ329)</f>
        <v>230</v>
      </c>
      <c r="BA328" s="204">
        <f t="shared" ref="BA328" si="351">AVERAGE(BA327,BA329)</f>
        <v>270</v>
      </c>
      <c r="BB328" s="204">
        <f t="shared" ref="BB328" si="352">AVERAGE(BB327,BB329)</f>
        <v>250</v>
      </c>
      <c r="BC328" s="205"/>
      <c r="BD328" s="204">
        <f>AVERAGE(BD327,BD329)</f>
        <v>342.5</v>
      </c>
      <c r="BE328" s="204">
        <f t="shared" ref="BE328" si="353">AVERAGE(BE327,BE329)</f>
        <v>382.5</v>
      </c>
      <c r="BF328" s="204">
        <f t="shared" ref="BF328" si="354">AVERAGE(BF327,BF329)</f>
        <v>362.5</v>
      </c>
      <c r="BG328" s="205"/>
      <c r="BH328" s="204">
        <f>AVERAGE(BH327,BH329)</f>
        <v>420</v>
      </c>
      <c r="BI328" s="204">
        <f t="shared" ref="BI328" si="355">AVERAGE(BI327,BI329)</f>
        <v>490</v>
      </c>
      <c r="BJ328" s="204">
        <f t="shared" ref="BJ328" si="356">AVERAGE(BJ327,BJ329)</f>
        <v>455</v>
      </c>
      <c r="BK328" s="205"/>
      <c r="BL328" s="204">
        <f>AVERAGE(BL327,BL329)</f>
        <v>212.5</v>
      </c>
      <c r="BM328" s="204">
        <f t="shared" ref="BM328" si="357">AVERAGE(BM327,BM329)</f>
        <v>252.5</v>
      </c>
      <c r="BN328" s="204">
        <f t="shared" ref="BN328" si="358">AVERAGE(BN327,BN329)</f>
        <v>232.5</v>
      </c>
      <c r="BO328" s="205"/>
      <c r="BP328" s="204">
        <f>AVERAGE(BP327,BP329)</f>
        <v>320</v>
      </c>
      <c r="BQ328" s="204">
        <f t="shared" ref="BQ328" si="359">AVERAGE(BQ327,BQ329)</f>
        <v>380</v>
      </c>
      <c r="BR328" s="204">
        <f t="shared" ref="BR328" si="360">AVERAGE(BR327,BR329)</f>
        <v>350</v>
      </c>
      <c r="BS328" s="205"/>
      <c r="BT328" s="204">
        <f>AVERAGE(BT327,BT329)</f>
        <v>272.5</v>
      </c>
      <c r="BU328" s="204">
        <f t="shared" ref="BU328" si="361">AVERAGE(BU327,BU329)</f>
        <v>312.5</v>
      </c>
      <c r="BV328" s="204">
        <f t="shared" ref="BV328" si="362">AVERAGE(BV327,BV329)</f>
        <v>292.5</v>
      </c>
      <c r="BW328" s="205"/>
      <c r="BX328" s="204">
        <f>AVERAGE(BX327,BX329)</f>
        <v>360</v>
      </c>
      <c r="BY328" s="204">
        <f t="shared" ref="BY328" si="363">AVERAGE(BY327,BY329)</f>
        <v>430</v>
      </c>
      <c r="BZ328" s="204">
        <f t="shared" ref="BZ328" si="364">AVERAGE(BZ327,BZ329)</f>
        <v>395</v>
      </c>
      <c r="CA328" s="205"/>
      <c r="CB328" s="204">
        <f>AVERAGE(CB327,CB329)</f>
        <v>110</v>
      </c>
      <c r="CC328" s="204">
        <f t="shared" ref="CC328" si="365">AVERAGE(CC327,CC329)</f>
        <v>150</v>
      </c>
      <c r="CD328" s="204">
        <f t="shared" ref="CD328" si="366">AVERAGE(CD327,CD329)</f>
        <v>130</v>
      </c>
      <c r="CE328" s="205"/>
      <c r="CF328" s="204">
        <f>AVERAGE(CF327,CF329)</f>
        <v>240</v>
      </c>
      <c r="CG328" s="204">
        <f t="shared" ref="CG328" si="367">AVERAGE(CG327,CG329)</f>
        <v>270</v>
      </c>
      <c r="CH328" s="204">
        <f t="shared" ref="CH328" si="368">AVERAGE(CH327,CH329)</f>
        <v>255</v>
      </c>
      <c r="CI328" s="205"/>
      <c r="CJ328" s="204">
        <f>AVERAGE(CJ327,CJ329)</f>
        <v>322.5</v>
      </c>
      <c r="CK328" s="204">
        <f t="shared" ref="CK328" si="369">AVERAGE(CK327,CK329)</f>
        <v>352.5</v>
      </c>
      <c r="CL328" s="204">
        <f t="shared" ref="CL328" si="370">AVERAGE(CL327,CL329)</f>
        <v>337.5</v>
      </c>
      <c r="CM328" s="205"/>
      <c r="CN328" s="204">
        <f>AVERAGE(CN327,CN329)</f>
        <v>430</v>
      </c>
      <c r="CO328" s="204">
        <f t="shared" ref="CO328" si="371">AVERAGE(CO327,CO329)</f>
        <v>470</v>
      </c>
      <c r="CP328" s="204">
        <f t="shared" ref="CP328" si="372">AVERAGE(CP327,CP329)</f>
        <v>450</v>
      </c>
      <c r="CQ328" s="205"/>
      <c r="CR328" s="204">
        <f>AVERAGE(CR327,CR329)</f>
        <v>170</v>
      </c>
      <c r="CS328" s="204">
        <f t="shared" ref="CS328" si="373">AVERAGE(CS327,CS329)</f>
        <v>180</v>
      </c>
      <c r="CT328" s="204">
        <f t="shared" ref="CT328" si="374">AVERAGE(CT327,CT329)</f>
        <v>175</v>
      </c>
      <c r="CU328" s="205"/>
      <c r="CV328" s="204">
        <f>AVERAGE(CV327,CV329)</f>
        <v>245</v>
      </c>
      <c r="CW328" s="204">
        <f t="shared" ref="CW328" si="375">AVERAGE(CW327,CW329)</f>
        <v>265</v>
      </c>
      <c r="CX328" s="204">
        <f t="shared" ref="CX328" si="376">AVERAGE(CX327,CX329)</f>
        <v>255</v>
      </c>
      <c r="CY328" s="205"/>
      <c r="CZ328" s="204">
        <f>AVERAGE(CZ327,CZ329)</f>
        <v>302.5</v>
      </c>
      <c r="DA328" s="204">
        <f t="shared" ref="DA328" si="377">AVERAGE(DA327,DA329)</f>
        <v>342.5</v>
      </c>
      <c r="DB328" s="204">
        <f t="shared" ref="DB328" si="378">AVERAGE(DB327,DB329)</f>
        <v>322.5</v>
      </c>
      <c r="DC328" s="205"/>
      <c r="DD328" s="204">
        <f>AVERAGE(DD327,DD329)</f>
        <v>340</v>
      </c>
      <c r="DE328" s="204">
        <f t="shared" ref="DE328" si="379">AVERAGE(DE327,DE329)</f>
        <v>430</v>
      </c>
      <c r="DF328" s="204">
        <f t="shared" ref="DF328" si="380">AVERAGE(DF327,DF329)</f>
        <v>385</v>
      </c>
      <c r="DG328" s="205"/>
      <c r="DH328" s="204">
        <f>AVERAGE(DH327,DH329)</f>
        <v>115</v>
      </c>
      <c r="DI328" s="204">
        <f t="shared" ref="DI328" si="381">AVERAGE(DI327,DI329)</f>
        <v>165</v>
      </c>
      <c r="DJ328" s="204">
        <f t="shared" ref="DJ328" si="382">AVERAGE(DJ327,DJ329)</f>
        <v>140</v>
      </c>
      <c r="DK328" s="205"/>
      <c r="DL328" s="204">
        <f>AVERAGE(DL327,DL329)</f>
        <v>240</v>
      </c>
      <c r="DM328" s="204">
        <f t="shared" ref="DM328" si="383">AVERAGE(DM327,DM329)</f>
        <v>280</v>
      </c>
      <c r="DN328" s="204">
        <f t="shared" ref="DN328" si="384">AVERAGE(DN327,DN329)</f>
        <v>260</v>
      </c>
      <c r="DO328" s="205"/>
      <c r="DP328" s="204">
        <f>AVERAGE(DP327,DP329)</f>
        <v>350</v>
      </c>
      <c r="DQ328" s="204">
        <f t="shared" ref="DQ328" si="385">AVERAGE(DQ327,DQ329)</f>
        <v>395</v>
      </c>
      <c r="DR328" s="204">
        <f t="shared" ref="DR328" si="386">AVERAGE(DR327,DR329)</f>
        <v>372.5</v>
      </c>
      <c r="DS328" s="206"/>
      <c r="DT328" s="204">
        <f>AVERAGE(DT327,DT329)</f>
        <v>425</v>
      </c>
      <c r="DU328" s="204">
        <f t="shared" ref="DU328" si="387">AVERAGE(DU327,DU329)</f>
        <v>445</v>
      </c>
      <c r="DV328" s="204">
        <f t="shared" ref="DV328" si="388">AVERAGE(DV327,DV329)</f>
        <v>435</v>
      </c>
      <c r="DW328" s="205"/>
      <c r="DX328" s="204">
        <f>AVERAGE(DX327,DX329)</f>
        <v>142.5</v>
      </c>
      <c r="DY328" s="204">
        <f t="shared" ref="DY328" si="389">AVERAGE(DY327,DY329)</f>
        <v>172.5</v>
      </c>
      <c r="DZ328" s="204">
        <f t="shared" ref="DZ328" si="390">AVERAGE(DZ327,DZ329)</f>
        <v>157.5</v>
      </c>
      <c r="EA328" s="205"/>
      <c r="EB328" s="204">
        <f>AVERAGE(EB327,EB329)</f>
        <v>252.5</v>
      </c>
      <c r="EC328" s="204">
        <f t="shared" ref="EC328" si="391">AVERAGE(EC327,EC329)</f>
        <v>332.5</v>
      </c>
      <c r="ED328" s="204">
        <f t="shared" ref="ED328" si="392">AVERAGE(ED327,ED329)</f>
        <v>292.5</v>
      </c>
      <c r="EE328" s="205"/>
      <c r="EF328" s="204">
        <f>AVERAGE(EF327,EF329)</f>
        <v>310</v>
      </c>
      <c r="EG328" s="204">
        <f t="shared" ref="EG328" si="393">AVERAGE(EG327,EG329)</f>
        <v>380</v>
      </c>
      <c r="EH328" s="204">
        <f t="shared" ref="EH328" si="394">AVERAGE(EH327,EH329)</f>
        <v>345</v>
      </c>
      <c r="EI328" s="205"/>
      <c r="EJ328" s="204">
        <f>AVERAGE(EJ327,EJ329)</f>
        <v>410</v>
      </c>
      <c r="EK328" s="204">
        <f t="shared" ref="EK328" si="395">AVERAGE(EK327,EK329)</f>
        <v>470</v>
      </c>
      <c r="EL328" s="204">
        <f t="shared" ref="EL328" si="396">AVERAGE(EL327,EL329)</f>
        <v>440</v>
      </c>
      <c r="EM328" s="205"/>
      <c r="EN328" s="204">
        <f>AVERAGE(EN327,EN329)</f>
        <v>160</v>
      </c>
      <c r="EO328" s="204">
        <f t="shared" ref="EO328" si="397">AVERAGE(EO327,EO329)</f>
        <v>200</v>
      </c>
      <c r="EP328" s="204">
        <f t="shared" ref="EP328" si="398">AVERAGE(EP327,EP329)</f>
        <v>180</v>
      </c>
      <c r="EQ328" s="205"/>
      <c r="ER328" s="204" t="e">
        <f>AVERAGE(ER327,ER329)</f>
        <v>#DIV/0!</v>
      </c>
      <c r="ES328" s="204" t="e">
        <f t="shared" ref="ES328" si="399">AVERAGE(ES327,ES329)</f>
        <v>#DIV/0!</v>
      </c>
      <c r="ET328" s="204" t="e">
        <f t="shared" ref="ET328" si="400">AVERAGE(ET327,ET329)</f>
        <v>#DIV/0!</v>
      </c>
      <c r="EU328" s="205"/>
      <c r="EV328" s="204">
        <f>AVERAGE(EV327,EV329)</f>
        <v>280</v>
      </c>
      <c r="EW328" s="204">
        <f t="shared" ref="EW328" si="401">AVERAGE(EW327,EW329)</f>
        <v>350</v>
      </c>
      <c r="EX328" s="204">
        <f t="shared" ref="EX328" si="402">AVERAGE(EX327,EX329)</f>
        <v>315</v>
      </c>
      <c r="EY328" s="205"/>
      <c r="EZ328" s="204">
        <f>AVERAGE(EZ327,EZ329)</f>
        <v>400</v>
      </c>
      <c r="FA328" s="204">
        <f t="shared" ref="FA328" si="403">AVERAGE(FA327,FA329)</f>
        <v>500</v>
      </c>
      <c r="FB328" s="204">
        <f t="shared" ref="FB328" si="404">AVERAGE(FB327,FB329)</f>
        <v>450</v>
      </c>
      <c r="FC328" s="205"/>
      <c r="FD328" s="204">
        <f>AVERAGE(FD327,FD329)</f>
        <v>100</v>
      </c>
      <c r="FE328" s="204">
        <f t="shared" ref="FE328" si="405">AVERAGE(FE327,FE329)</f>
        <v>140</v>
      </c>
      <c r="FF328" s="204">
        <f t="shared" ref="FF328" si="406">AVERAGE(FF327,FF329)</f>
        <v>120</v>
      </c>
      <c r="FG328" s="205"/>
      <c r="FH328" s="204">
        <f>AVERAGE(FH327,FH329)</f>
        <v>275</v>
      </c>
      <c r="FI328" s="204">
        <f t="shared" ref="FI328" si="407">AVERAGE(FI327,FI329)</f>
        <v>325</v>
      </c>
      <c r="FJ328" s="204">
        <f t="shared" ref="FJ328" si="408">AVERAGE(FJ327,FJ329)</f>
        <v>300</v>
      </c>
      <c r="FK328" s="205"/>
      <c r="FL328" s="204">
        <f>AVERAGE(FL327,FL329)</f>
        <v>320</v>
      </c>
      <c r="FM328" s="204">
        <f t="shared" ref="FM328" si="409">AVERAGE(FM327,FM329)</f>
        <v>365</v>
      </c>
      <c r="FN328" s="204">
        <f t="shared" ref="FN328" si="410">AVERAGE(FN327,FN329)</f>
        <v>342.5</v>
      </c>
      <c r="FO328" s="205"/>
      <c r="FP328" s="204">
        <f>AVERAGE(FP327,FP329)</f>
        <v>380</v>
      </c>
      <c r="FQ328" s="204">
        <f t="shared" ref="FQ328" si="411">AVERAGE(FQ327,FQ329)</f>
        <v>430</v>
      </c>
      <c r="FR328" s="204">
        <f t="shared" ref="FR328" si="412">AVERAGE(FR327,FR329)</f>
        <v>405</v>
      </c>
      <c r="FS328" s="205"/>
      <c r="FT328" s="204">
        <f>AVERAGE(FT327,FT329)</f>
        <v>110</v>
      </c>
      <c r="FU328" s="204">
        <f t="shared" ref="FU328" si="413">AVERAGE(FU327,FU329)</f>
        <v>160</v>
      </c>
      <c r="FV328" s="204">
        <f t="shared" ref="FV328" si="414">AVERAGE(FV327,FV329)</f>
        <v>135</v>
      </c>
      <c r="FW328" s="205"/>
      <c r="FX328" s="204">
        <f>AVERAGE(FX327,FX329)</f>
        <v>275</v>
      </c>
      <c r="FY328" s="204">
        <f t="shared" ref="FY328" si="415">AVERAGE(FY327,FY329)</f>
        <v>305</v>
      </c>
      <c r="FZ328" s="204">
        <f t="shared" ref="FZ328" si="416">AVERAGE(FZ327,FZ329)</f>
        <v>290</v>
      </c>
      <c r="GA328" s="205"/>
    </row>
    <row r="329" spans="1:183" x14ac:dyDescent="0.2">
      <c r="A329" s="2">
        <f t="shared" si="0"/>
        <v>2</v>
      </c>
      <c r="B329" s="2">
        <f t="shared" si="1"/>
        <v>2025</v>
      </c>
      <c r="C329" s="32">
        <f>C328+7</f>
        <v>45695</v>
      </c>
      <c r="D329" s="182">
        <v>280</v>
      </c>
      <c r="E329" s="183">
        <v>380</v>
      </c>
      <c r="F329" s="184">
        <v>330</v>
      </c>
      <c r="G329" s="185">
        <v>-75</v>
      </c>
      <c r="H329" s="182">
        <v>350</v>
      </c>
      <c r="I329" s="183">
        <v>430</v>
      </c>
      <c r="J329" s="184">
        <v>390</v>
      </c>
      <c r="K329" s="185">
        <v>25</v>
      </c>
      <c r="L329" s="182">
        <v>450</v>
      </c>
      <c r="M329" s="183">
        <v>500</v>
      </c>
      <c r="N329" s="184">
        <v>475</v>
      </c>
      <c r="O329" s="185" t="s">
        <v>5</v>
      </c>
      <c r="P329" s="182">
        <v>200</v>
      </c>
      <c r="Q329" s="198">
        <v>220</v>
      </c>
      <c r="R329" s="184">
        <v>210</v>
      </c>
      <c r="S329" s="185">
        <v>85</v>
      </c>
      <c r="T329" s="199">
        <v>220</v>
      </c>
      <c r="U329" s="183">
        <v>270</v>
      </c>
      <c r="V329" s="184">
        <v>245</v>
      </c>
      <c r="W329" s="185">
        <v>-15</v>
      </c>
      <c r="X329" s="182">
        <v>280</v>
      </c>
      <c r="Y329" s="183">
        <v>400</v>
      </c>
      <c r="Z329" s="184">
        <v>340</v>
      </c>
      <c r="AA329" s="185" t="s">
        <v>5</v>
      </c>
      <c r="AB329" s="182">
        <v>370</v>
      </c>
      <c r="AC329" s="183">
        <v>420</v>
      </c>
      <c r="AD329" s="184">
        <v>395</v>
      </c>
      <c r="AE329" s="185" t="s">
        <v>5</v>
      </c>
      <c r="AF329" s="182">
        <v>150</v>
      </c>
      <c r="AG329" s="183">
        <v>250</v>
      </c>
      <c r="AH329" s="184">
        <v>200</v>
      </c>
      <c r="AI329" s="185">
        <v>55</v>
      </c>
      <c r="AJ329" s="182">
        <v>275</v>
      </c>
      <c r="AK329" s="183">
        <v>350</v>
      </c>
      <c r="AL329" s="184">
        <v>312.5</v>
      </c>
      <c r="AM329" s="185" t="s">
        <v>5</v>
      </c>
      <c r="AN329" s="200">
        <v>255</v>
      </c>
      <c r="AO329" s="201">
        <v>295</v>
      </c>
      <c r="AP329" s="202">
        <v>275</v>
      </c>
      <c r="AQ329" s="203">
        <v>5</v>
      </c>
      <c r="AR329" s="200">
        <v>360</v>
      </c>
      <c r="AS329" s="201">
        <v>440</v>
      </c>
      <c r="AT329" s="202">
        <v>400</v>
      </c>
      <c r="AU329" s="203" t="s">
        <v>5</v>
      </c>
      <c r="AV329" s="200">
        <v>115</v>
      </c>
      <c r="AW329" s="201">
        <v>165</v>
      </c>
      <c r="AX329" s="202">
        <v>140</v>
      </c>
      <c r="AY329" s="203">
        <v>5</v>
      </c>
      <c r="AZ329" s="200">
        <v>230</v>
      </c>
      <c r="BA329" s="201">
        <v>270</v>
      </c>
      <c r="BB329" s="202">
        <v>250</v>
      </c>
      <c r="BC329" s="203" t="s">
        <v>5</v>
      </c>
      <c r="BD329" s="200">
        <v>345</v>
      </c>
      <c r="BE329" s="201">
        <v>385</v>
      </c>
      <c r="BF329" s="202">
        <v>365</v>
      </c>
      <c r="BG329" s="203">
        <v>5</v>
      </c>
      <c r="BH329" s="200">
        <v>420</v>
      </c>
      <c r="BI329" s="201">
        <v>490</v>
      </c>
      <c r="BJ329" s="202">
        <v>455</v>
      </c>
      <c r="BK329" s="203" t="s">
        <v>5</v>
      </c>
      <c r="BL329" s="200">
        <v>215</v>
      </c>
      <c r="BM329" s="201">
        <v>255</v>
      </c>
      <c r="BN329" s="202">
        <v>235</v>
      </c>
      <c r="BO329" s="203">
        <v>5</v>
      </c>
      <c r="BP329" s="200">
        <v>320</v>
      </c>
      <c r="BQ329" s="201">
        <v>380</v>
      </c>
      <c r="BR329" s="202">
        <v>350</v>
      </c>
      <c r="BS329" s="203" t="s">
        <v>5</v>
      </c>
      <c r="BT329" s="200">
        <v>275</v>
      </c>
      <c r="BU329" s="201">
        <v>315</v>
      </c>
      <c r="BV329" s="202">
        <v>295</v>
      </c>
      <c r="BW329" s="203">
        <v>5</v>
      </c>
      <c r="BX329" s="200">
        <v>360</v>
      </c>
      <c r="BY329" s="201">
        <v>430</v>
      </c>
      <c r="BZ329" s="202">
        <v>395</v>
      </c>
      <c r="CA329" s="203" t="s">
        <v>5</v>
      </c>
      <c r="CB329" s="200">
        <v>110</v>
      </c>
      <c r="CC329" s="201">
        <v>150</v>
      </c>
      <c r="CD329" s="202">
        <v>130</v>
      </c>
      <c r="CE329" s="203" t="s">
        <v>5</v>
      </c>
      <c r="CF329" s="200">
        <v>240</v>
      </c>
      <c r="CG329" s="201">
        <v>270</v>
      </c>
      <c r="CH329" s="202">
        <v>255</v>
      </c>
      <c r="CI329" s="203" t="s">
        <v>5</v>
      </c>
      <c r="CJ329" s="200">
        <v>325</v>
      </c>
      <c r="CK329" s="201">
        <v>355</v>
      </c>
      <c r="CL329" s="202">
        <v>340</v>
      </c>
      <c r="CM329" s="203">
        <v>5</v>
      </c>
      <c r="CN329" s="200">
        <v>430</v>
      </c>
      <c r="CO329" s="201">
        <v>470</v>
      </c>
      <c r="CP329" s="202">
        <v>450</v>
      </c>
      <c r="CQ329" s="203" t="s">
        <v>5</v>
      </c>
      <c r="CR329" s="200">
        <v>170</v>
      </c>
      <c r="CS329" s="201">
        <v>180</v>
      </c>
      <c r="CT329" s="202">
        <v>175</v>
      </c>
      <c r="CU329" s="203" t="s">
        <v>5</v>
      </c>
      <c r="CV329" s="200">
        <v>245</v>
      </c>
      <c r="CW329" s="201">
        <v>265</v>
      </c>
      <c r="CX329" s="202">
        <v>255</v>
      </c>
      <c r="CY329" s="203" t="s">
        <v>5</v>
      </c>
      <c r="CZ329" s="200">
        <v>305</v>
      </c>
      <c r="DA329" s="201">
        <v>345</v>
      </c>
      <c r="DB329" s="202">
        <v>325</v>
      </c>
      <c r="DC329" s="203">
        <v>5</v>
      </c>
      <c r="DD329" s="200">
        <v>340</v>
      </c>
      <c r="DE329" s="201">
        <v>430</v>
      </c>
      <c r="DF329" s="202">
        <v>385</v>
      </c>
      <c r="DG329" s="203" t="s">
        <v>5</v>
      </c>
      <c r="DH329" s="200">
        <v>115</v>
      </c>
      <c r="DI329" s="201">
        <v>165</v>
      </c>
      <c r="DJ329" s="202">
        <v>140</v>
      </c>
      <c r="DK329" s="203" t="s">
        <v>5</v>
      </c>
      <c r="DL329" s="200">
        <v>240</v>
      </c>
      <c r="DM329" s="201">
        <v>280</v>
      </c>
      <c r="DN329" s="202">
        <v>260</v>
      </c>
      <c r="DO329" s="203" t="s">
        <v>5</v>
      </c>
      <c r="DP329" s="200">
        <v>360</v>
      </c>
      <c r="DQ329" s="201">
        <v>400</v>
      </c>
      <c r="DR329" s="202">
        <v>380</v>
      </c>
      <c r="DS329" s="203">
        <v>15</v>
      </c>
      <c r="DT329" s="200">
        <v>430</v>
      </c>
      <c r="DU329" s="201">
        <v>450</v>
      </c>
      <c r="DV329" s="202">
        <v>440</v>
      </c>
      <c r="DW329" s="203">
        <v>10</v>
      </c>
      <c r="DX329" s="200">
        <v>150</v>
      </c>
      <c r="DY329" s="201">
        <v>180</v>
      </c>
      <c r="DZ329" s="202">
        <v>165</v>
      </c>
      <c r="EA329" s="203">
        <v>15</v>
      </c>
      <c r="EB329" s="200">
        <v>255</v>
      </c>
      <c r="EC329" s="201">
        <v>335</v>
      </c>
      <c r="ED329" s="202">
        <v>295</v>
      </c>
      <c r="EE329" s="203">
        <v>5</v>
      </c>
      <c r="EF329" s="182">
        <v>320</v>
      </c>
      <c r="EG329" s="183">
        <v>400</v>
      </c>
      <c r="EH329" s="184">
        <v>360</v>
      </c>
      <c r="EI329" s="185">
        <v>30</v>
      </c>
      <c r="EJ329" s="182">
        <v>410</v>
      </c>
      <c r="EK329" s="183">
        <v>470</v>
      </c>
      <c r="EL329" s="184">
        <v>440</v>
      </c>
      <c r="EM329" s="185" t="s">
        <v>5</v>
      </c>
      <c r="EN329" s="182">
        <v>160</v>
      </c>
      <c r="EO329" s="183">
        <v>200</v>
      </c>
      <c r="EP329" s="184">
        <v>180</v>
      </c>
      <c r="EQ329" s="185" t="s">
        <v>5</v>
      </c>
      <c r="ER329" s="182" t="s">
        <v>0</v>
      </c>
      <c r="ES329" s="183" t="s">
        <v>0</v>
      </c>
      <c r="ET329" s="184" t="s">
        <v>0</v>
      </c>
      <c r="EU329" s="185" t="s">
        <v>0</v>
      </c>
      <c r="EV329" s="182">
        <v>280</v>
      </c>
      <c r="EW329" s="183">
        <v>350</v>
      </c>
      <c r="EX329" s="184">
        <v>315</v>
      </c>
      <c r="EY329" s="185" t="s">
        <v>5</v>
      </c>
      <c r="EZ329" s="182">
        <v>400</v>
      </c>
      <c r="FA329" s="183">
        <v>500</v>
      </c>
      <c r="FB329" s="184">
        <v>450</v>
      </c>
      <c r="FC329" s="185" t="s">
        <v>5</v>
      </c>
      <c r="FD329" s="182">
        <v>100</v>
      </c>
      <c r="FE329" s="183">
        <v>140</v>
      </c>
      <c r="FF329" s="184">
        <v>120</v>
      </c>
      <c r="FG329" s="185" t="s">
        <v>5</v>
      </c>
      <c r="FH329" s="182">
        <v>300</v>
      </c>
      <c r="FI329" s="183">
        <v>350</v>
      </c>
      <c r="FJ329" s="184">
        <v>325</v>
      </c>
      <c r="FK329" s="185">
        <v>50</v>
      </c>
      <c r="FL329" s="182">
        <v>330</v>
      </c>
      <c r="FM329" s="183">
        <v>380</v>
      </c>
      <c r="FN329" s="184">
        <v>355</v>
      </c>
      <c r="FO329" s="185">
        <v>25</v>
      </c>
      <c r="FP329" s="182">
        <v>380</v>
      </c>
      <c r="FQ329" s="183">
        <v>430</v>
      </c>
      <c r="FR329" s="184">
        <v>405</v>
      </c>
      <c r="FS329" s="185" t="s">
        <v>5</v>
      </c>
      <c r="FT329" s="182">
        <v>110</v>
      </c>
      <c r="FU329" s="183">
        <v>160</v>
      </c>
      <c r="FV329" s="184">
        <v>135</v>
      </c>
      <c r="FW329" s="185" t="s">
        <v>5</v>
      </c>
      <c r="FX329" s="182">
        <v>280</v>
      </c>
      <c r="FY329" s="183">
        <v>310</v>
      </c>
      <c r="FZ329" s="184">
        <v>295</v>
      </c>
      <c r="GA329" s="185">
        <v>10</v>
      </c>
    </row>
    <row r="330" spans="1:183" x14ac:dyDescent="0.2">
      <c r="A330" s="2">
        <f t="shared" si="0"/>
        <v>2</v>
      </c>
      <c r="B330" s="2">
        <f t="shared" si="1"/>
        <v>2025</v>
      </c>
      <c r="C330" s="32">
        <f>C329+7</f>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
      <c r="A331" s="2">
        <f t="shared" si="0"/>
        <v>2</v>
      </c>
      <c r="B331" s="2">
        <f t="shared" si="1"/>
        <v>2025</v>
      </c>
      <c r="C331" s="256">
        <f>C330+7</f>
        <v>45709</v>
      </c>
      <c r="D331" s="257">
        <v>280</v>
      </c>
      <c r="E331" s="258">
        <v>380</v>
      </c>
      <c r="F331" s="259">
        <v>330</v>
      </c>
      <c r="G331" s="260" t="s">
        <v>5</v>
      </c>
      <c r="H331" s="257">
        <v>350</v>
      </c>
      <c r="I331" s="258">
        <v>430</v>
      </c>
      <c r="J331" s="259">
        <v>390</v>
      </c>
      <c r="K331" s="260" t="s">
        <v>5</v>
      </c>
      <c r="L331" s="257">
        <v>455</v>
      </c>
      <c r="M331" s="258">
        <v>505</v>
      </c>
      <c r="N331" s="259">
        <v>480</v>
      </c>
      <c r="O331" s="260" t="s">
        <v>5</v>
      </c>
      <c r="P331" s="257">
        <v>200</v>
      </c>
      <c r="Q331" s="261">
        <v>220</v>
      </c>
      <c r="R331" s="259">
        <v>210</v>
      </c>
      <c r="S331" s="260" t="s">
        <v>5</v>
      </c>
      <c r="T331" s="262">
        <v>220</v>
      </c>
      <c r="U331" s="258">
        <v>270</v>
      </c>
      <c r="V331" s="259">
        <v>245</v>
      </c>
      <c r="W331" s="260" t="s">
        <v>5</v>
      </c>
      <c r="X331" s="257">
        <v>280</v>
      </c>
      <c r="Y331" s="258">
        <v>400</v>
      </c>
      <c r="Z331" s="259">
        <v>340</v>
      </c>
      <c r="AA331" s="260" t="s">
        <v>5</v>
      </c>
      <c r="AB331" s="257">
        <v>370</v>
      </c>
      <c r="AC331" s="258">
        <v>420</v>
      </c>
      <c r="AD331" s="259">
        <v>395</v>
      </c>
      <c r="AE331" s="260" t="s">
        <v>5</v>
      </c>
      <c r="AF331" s="257">
        <v>150</v>
      </c>
      <c r="AG331" s="258">
        <v>250</v>
      </c>
      <c r="AH331" s="259">
        <v>200</v>
      </c>
      <c r="AI331" s="260" t="s">
        <v>5</v>
      </c>
      <c r="AJ331" s="257">
        <v>275</v>
      </c>
      <c r="AK331" s="258">
        <v>350</v>
      </c>
      <c r="AL331" s="259">
        <v>312.5</v>
      </c>
      <c r="AM331" s="260" t="s">
        <v>5</v>
      </c>
      <c r="AN331" s="257">
        <v>270</v>
      </c>
      <c r="AO331" s="258">
        <v>310</v>
      </c>
      <c r="AP331" s="259">
        <v>290</v>
      </c>
      <c r="AQ331" s="263">
        <v>15</v>
      </c>
      <c r="AR331" s="257">
        <v>365</v>
      </c>
      <c r="AS331" s="258">
        <v>445</v>
      </c>
      <c r="AT331" s="259">
        <v>405</v>
      </c>
      <c r="AU331" s="263">
        <v>5</v>
      </c>
      <c r="AV331" s="257">
        <v>115</v>
      </c>
      <c r="AW331" s="258">
        <v>165</v>
      </c>
      <c r="AX331" s="259">
        <v>140</v>
      </c>
      <c r="AY331" s="260" t="s">
        <v>5</v>
      </c>
      <c r="AZ331" s="257">
        <v>270</v>
      </c>
      <c r="BA331" s="258">
        <v>310</v>
      </c>
      <c r="BB331" s="259">
        <v>290</v>
      </c>
      <c r="BC331" s="263">
        <v>40</v>
      </c>
      <c r="BD331" s="257">
        <v>355</v>
      </c>
      <c r="BE331" s="258">
        <v>405</v>
      </c>
      <c r="BF331" s="259">
        <v>380</v>
      </c>
      <c r="BG331" s="263">
        <v>15</v>
      </c>
      <c r="BH331" s="257">
        <v>435</v>
      </c>
      <c r="BI331" s="258">
        <v>515</v>
      </c>
      <c r="BJ331" s="259">
        <v>475</v>
      </c>
      <c r="BK331" s="263">
        <v>20</v>
      </c>
      <c r="BL331" s="257">
        <v>215</v>
      </c>
      <c r="BM331" s="258">
        <v>255</v>
      </c>
      <c r="BN331" s="259">
        <v>235</v>
      </c>
      <c r="BO331" s="260" t="s">
        <v>5</v>
      </c>
      <c r="BP331" s="257">
        <v>360</v>
      </c>
      <c r="BQ331" s="258">
        <v>420</v>
      </c>
      <c r="BR331" s="259">
        <v>390</v>
      </c>
      <c r="BS331" s="263">
        <v>40</v>
      </c>
      <c r="BT331" s="257">
        <v>280</v>
      </c>
      <c r="BU331" s="258">
        <v>320</v>
      </c>
      <c r="BV331" s="259">
        <v>300</v>
      </c>
      <c r="BW331" s="263">
        <v>5</v>
      </c>
      <c r="BX331" s="257">
        <v>375</v>
      </c>
      <c r="BY331" s="258">
        <v>445</v>
      </c>
      <c r="BZ331" s="259">
        <v>410</v>
      </c>
      <c r="CA331" s="263">
        <v>5</v>
      </c>
      <c r="CB331" s="257">
        <v>110</v>
      </c>
      <c r="CC331" s="258">
        <v>150</v>
      </c>
      <c r="CD331" s="259">
        <v>130</v>
      </c>
      <c r="CE331" s="260" t="s">
        <v>5</v>
      </c>
      <c r="CF331" s="257">
        <v>255</v>
      </c>
      <c r="CG331" s="258">
        <v>285</v>
      </c>
      <c r="CH331" s="259">
        <v>270</v>
      </c>
      <c r="CI331" s="263">
        <v>10</v>
      </c>
      <c r="CJ331" s="257">
        <v>330</v>
      </c>
      <c r="CK331" s="258">
        <v>360</v>
      </c>
      <c r="CL331" s="259">
        <v>345</v>
      </c>
      <c r="CM331" s="263">
        <v>5</v>
      </c>
      <c r="CN331" s="257">
        <v>445</v>
      </c>
      <c r="CO331" s="258">
        <v>485</v>
      </c>
      <c r="CP331" s="259">
        <v>465</v>
      </c>
      <c r="CQ331" s="263">
        <v>5</v>
      </c>
      <c r="CR331" s="257">
        <v>170</v>
      </c>
      <c r="CS331" s="258">
        <v>180</v>
      </c>
      <c r="CT331" s="259">
        <v>175</v>
      </c>
      <c r="CU331" s="260" t="s">
        <v>5</v>
      </c>
      <c r="CV331" s="257">
        <v>260</v>
      </c>
      <c r="CW331" s="258">
        <v>280</v>
      </c>
      <c r="CX331" s="259">
        <v>270</v>
      </c>
      <c r="CY331" s="263">
        <v>10</v>
      </c>
      <c r="CZ331" s="257">
        <v>310</v>
      </c>
      <c r="DA331" s="258">
        <v>350</v>
      </c>
      <c r="DB331" s="259">
        <v>330</v>
      </c>
      <c r="DC331" s="263">
        <v>5</v>
      </c>
      <c r="DD331" s="257">
        <v>355</v>
      </c>
      <c r="DE331" s="258">
        <v>445</v>
      </c>
      <c r="DF331" s="259">
        <v>400</v>
      </c>
      <c r="DG331" s="263">
        <v>15</v>
      </c>
      <c r="DH331" s="257">
        <v>115</v>
      </c>
      <c r="DI331" s="258">
        <v>165</v>
      </c>
      <c r="DJ331" s="259">
        <v>140</v>
      </c>
      <c r="DK331" s="260" t="s">
        <v>5</v>
      </c>
      <c r="DL331" s="257">
        <v>255</v>
      </c>
      <c r="DM331" s="258">
        <v>295</v>
      </c>
      <c r="DN331" s="259">
        <v>275</v>
      </c>
      <c r="DO331" s="263">
        <v>25</v>
      </c>
      <c r="DP331" s="257">
        <v>365</v>
      </c>
      <c r="DQ331" s="258">
        <v>405</v>
      </c>
      <c r="DR331" s="259">
        <v>385</v>
      </c>
      <c r="DS331" s="263">
        <v>5</v>
      </c>
      <c r="DT331" s="257">
        <v>430</v>
      </c>
      <c r="DU331" s="258">
        <v>450</v>
      </c>
      <c r="DV331" s="259">
        <v>440</v>
      </c>
      <c r="DW331" s="260" t="s">
        <v>5</v>
      </c>
      <c r="DX331" s="257">
        <v>150</v>
      </c>
      <c r="DY331" s="258">
        <v>180</v>
      </c>
      <c r="DZ331" s="259">
        <v>165</v>
      </c>
      <c r="EA331" s="260" t="s">
        <v>5</v>
      </c>
      <c r="EB331" s="257">
        <v>265</v>
      </c>
      <c r="EC331" s="258">
        <v>345</v>
      </c>
      <c r="ED331" s="259">
        <v>305</v>
      </c>
      <c r="EE331" s="260" t="s">
        <v>5</v>
      </c>
      <c r="EF331" s="257">
        <v>280</v>
      </c>
      <c r="EG331" s="258">
        <v>380</v>
      </c>
      <c r="EH331" s="259">
        <v>330</v>
      </c>
      <c r="EI331" s="260" t="s">
        <v>5</v>
      </c>
      <c r="EJ331" s="257">
        <v>410</v>
      </c>
      <c r="EK331" s="258">
        <v>470</v>
      </c>
      <c r="EL331" s="259">
        <v>440</v>
      </c>
      <c r="EM331" s="260" t="s">
        <v>5</v>
      </c>
      <c r="EN331" s="257">
        <v>160</v>
      </c>
      <c r="EO331" s="258">
        <v>200</v>
      </c>
      <c r="EP331" s="259">
        <v>180</v>
      </c>
      <c r="EQ331" s="260" t="s">
        <v>5</v>
      </c>
      <c r="ER331" s="257" t="s">
        <v>0</v>
      </c>
      <c r="ES331" s="258" t="s">
        <v>0</v>
      </c>
      <c r="ET331" s="259" t="s">
        <v>0</v>
      </c>
      <c r="EU331" s="260" t="s">
        <v>0</v>
      </c>
      <c r="EV331" s="257">
        <v>280</v>
      </c>
      <c r="EW331" s="258">
        <v>350</v>
      </c>
      <c r="EX331" s="259">
        <v>315</v>
      </c>
      <c r="EY331" s="260" t="s">
        <v>5</v>
      </c>
      <c r="EZ331" s="257">
        <v>400</v>
      </c>
      <c r="FA331" s="258">
        <v>500</v>
      </c>
      <c r="FB331" s="259">
        <v>450</v>
      </c>
      <c r="FC331" s="260" t="s">
        <v>5</v>
      </c>
      <c r="FD331" s="257">
        <v>100</v>
      </c>
      <c r="FE331" s="258">
        <v>140</v>
      </c>
      <c r="FF331" s="259">
        <v>120</v>
      </c>
      <c r="FG331" s="260" t="s">
        <v>5</v>
      </c>
      <c r="FH331" s="257">
        <v>300</v>
      </c>
      <c r="FI331" s="258">
        <v>350</v>
      </c>
      <c r="FJ331" s="259">
        <v>325</v>
      </c>
      <c r="FK331" s="260" t="s">
        <v>5</v>
      </c>
      <c r="FL331" s="257">
        <v>220</v>
      </c>
      <c r="FM331" s="258">
        <v>280</v>
      </c>
      <c r="FN331" s="259">
        <v>250</v>
      </c>
      <c r="FO331" s="263">
        <v>-105</v>
      </c>
      <c r="FP331" s="257">
        <v>380</v>
      </c>
      <c r="FQ331" s="258">
        <v>430</v>
      </c>
      <c r="FR331" s="259">
        <v>405</v>
      </c>
      <c r="FS331" s="260" t="s">
        <v>5</v>
      </c>
      <c r="FT331" s="257">
        <v>110</v>
      </c>
      <c r="FU331" s="258">
        <v>160</v>
      </c>
      <c r="FV331" s="259">
        <v>135</v>
      </c>
      <c r="FW331" s="260" t="s">
        <v>5</v>
      </c>
      <c r="FX331" s="257">
        <v>235</v>
      </c>
      <c r="FY331" s="258">
        <v>265</v>
      </c>
      <c r="FZ331" s="259">
        <v>250</v>
      </c>
      <c r="GA331" s="263">
        <v>-45</v>
      </c>
    </row>
    <row r="332" spans="1:183" x14ac:dyDescent="0.2">
      <c r="A332" s="2">
        <f t="shared" si="0"/>
        <v>1</v>
      </c>
      <c r="B332" s="2">
        <f t="shared" si="1"/>
        <v>1900</v>
      </c>
      <c r="AN332" s="86"/>
      <c r="AR332" s="86"/>
      <c r="AV332" s="86"/>
      <c r="AZ332" s="86"/>
    </row>
    <row r="333" spans="1:183" x14ac:dyDescent="0.2">
      <c r="A333" s="2">
        <f t="shared" si="0"/>
        <v>1</v>
      </c>
      <c r="B333" s="2">
        <f t="shared" si="1"/>
        <v>1900</v>
      </c>
      <c r="AN333" s="86"/>
      <c r="AR333" s="86"/>
      <c r="AV333" s="86"/>
      <c r="AZ333" s="86"/>
    </row>
    <row r="334" spans="1:183" x14ac:dyDescent="0.2">
      <c r="A334" s="2">
        <f t="shared" si="0"/>
        <v>1</v>
      </c>
      <c r="B334" s="2">
        <f t="shared" si="1"/>
        <v>1900</v>
      </c>
      <c r="AN334" s="86"/>
      <c r="AR334" s="86"/>
      <c r="AV334" s="86"/>
      <c r="AZ334" s="86"/>
    </row>
    <row r="335" spans="1:183" x14ac:dyDescent="0.2">
      <c r="A335" s="2">
        <f t="shared" si="0"/>
        <v>1</v>
      </c>
      <c r="B335" s="2">
        <f t="shared" si="1"/>
        <v>1900</v>
      </c>
      <c r="AN335" s="86"/>
      <c r="AR335" s="86"/>
      <c r="AV335" s="86"/>
      <c r="AZ335" s="86"/>
    </row>
    <row r="336" spans="1:183" x14ac:dyDescent="0.2">
      <c r="A336" s="2">
        <f t="shared" si="0"/>
        <v>1</v>
      </c>
      <c r="B336" s="2">
        <f t="shared" si="1"/>
        <v>1900</v>
      </c>
      <c r="AN336" s="86"/>
      <c r="AR336" s="86"/>
      <c r="AV336" s="86"/>
      <c r="AZ336" s="86"/>
    </row>
    <row r="337" spans="1:52" x14ac:dyDescent="0.2">
      <c r="A337" s="2">
        <f t="shared" si="0"/>
        <v>1</v>
      </c>
      <c r="B337" s="2">
        <f t="shared" si="1"/>
        <v>1900</v>
      </c>
      <c r="AN337" s="86"/>
      <c r="AR337" s="86"/>
      <c r="AV337" s="86"/>
      <c r="AZ337" s="86"/>
    </row>
    <row r="338" spans="1:52" x14ac:dyDescent="0.2">
      <c r="A338" s="2">
        <f t="shared" si="0"/>
        <v>1</v>
      </c>
      <c r="B338" s="2">
        <f t="shared" si="1"/>
        <v>1900</v>
      </c>
      <c r="AN338" s="86"/>
      <c r="AR338" s="86"/>
      <c r="AV338" s="86"/>
      <c r="AZ338" s="86"/>
    </row>
    <row r="339" spans="1:52" x14ac:dyDescent="0.2">
      <c r="A339" s="2">
        <f t="shared" si="0"/>
        <v>1</v>
      </c>
      <c r="B339" s="2">
        <f t="shared" si="1"/>
        <v>1900</v>
      </c>
      <c r="AN339" s="86"/>
      <c r="AR339" s="86"/>
      <c r="AV339" s="86"/>
      <c r="AZ339" s="86"/>
    </row>
    <row r="340" spans="1:52" x14ac:dyDescent="0.2">
      <c r="A340" s="2">
        <f t="shared" si="0"/>
        <v>1</v>
      </c>
      <c r="B340" s="2">
        <f t="shared" si="1"/>
        <v>1900</v>
      </c>
      <c r="AN340" s="86"/>
      <c r="AR340" s="86"/>
      <c r="AV340" s="86"/>
      <c r="AZ340" s="86"/>
    </row>
    <row r="341" spans="1:52" x14ac:dyDescent="0.2">
      <c r="A341" s="2">
        <f t="shared" si="0"/>
        <v>1</v>
      </c>
      <c r="B341" s="2">
        <f t="shared" si="1"/>
        <v>1900</v>
      </c>
      <c r="AN341" s="86"/>
      <c r="AR341" s="86"/>
      <c r="AV341" s="86"/>
      <c r="AZ341" s="86"/>
    </row>
    <row r="342" spans="1:52" x14ac:dyDescent="0.2">
      <c r="A342" s="2">
        <f t="shared" si="0"/>
        <v>1</v>
      </c>
      <c r="B342" s="2">
        <f t="shared" si="1"/>
        <v>1900</v>
      </c>
    </row>
    <row r="343" spans="1:52" x14ac:dyDescent="0.2">
      <c r="A343" s="2">
        <f t="shared" si="0"/>
        <v>1</v>
      </c>
      <c r="B343" s="2">
        <f t="shared" si="1"/>
        <v>1900</v>
      </c>
    </row>
    <row r="344" spans="1:52" x14ac:dyDescent="0.2">
      <c r="A344" s="2">
        <f t="shared" si="0"/>
        <v>1</v>
      </c>
      <c r="B344" s="2">
        <f t="shared" si="1"/>
        <v>1900</v>
      </c>
    </row>
    <row r="345" spans="1:52" x14ac:dyDescent="0.2">
      <c r="A345" s="2">
        <f t="shared" si="0"/>
        <v>1</v>
      </c>
      <c r="B345" s="2">
        <f t="shared" si="1"/>
        <v>1900</v>
      </c>
    </row>
    <row r="346" spans="1:52" x14ac:dyDescent="0.2">
      <c r="A346" s="2">
        <f t="shared" si="0"/>
        <v>1</v>
      </c>
      <c r="B346" s="2">
        <f t="shared" si="1"/>
        <v>1900</v>
      </c>
    </row>
    <row r="347" spans="1:52" x14ac:dyDescent="0.2">
      <c r="A347" s="2">
        <f t="shared" si="0"/>
        <v>1</v>
      </c>
      <c r="B347" s="2">
        <f t="shared" si="1"/>
        <v>1900</v>
      </c>
    </row>
    <row r="348" spans="1:52" x14ac:dyDescent="0.2">
      <c r="A348" s="2">
        <f t="shared" si="0"/>
        <v>1</v>
      </c>
      <c r="B348" s="2">
        <f t="shared" si="1"/>
        <v>1900</v>
      </c>
    </row>
    <row r="349" spans="1:52" x14ac:dyDescent="0.2">
      <c r="A349" s="2">
        <f t="shared" si="0"/>
        <v>1</v>
      </c>
      <c r="B349" s="2">
        <f t="shared" si="1"/>
        <v>1900</v>
      </c>
    </row>
    <row r="350" spans="1:52" x14ac:dyDescent="0.2">
      <c r="A350" s="2">
        <f t="shared" si="0"/>
        <v>1</v>
      </c>
      <c r="B350" s="2">
        <f t="shared" si="1"/>
        <v>1900</v>
      </c>
    </row>
    <row r="351" spans="1:52" x14ac:dyDescent="0.2">
      <c r="A351" s="2">
        <f t="shared" si="0"/>
        <v>1</v>
      </c>
      <c r="B351" s="2">
        <f t="shared" si="1"/>
        <v>1900</v>
      </c>
    </row>
    <row r="352" spans="1:52" x14ac:dyDescent="0.2">
      <c r="A352" s="2">
        <f t="shared" si="0"/>
        <v>1</v>
      </c>
      <c r="B352" s="2">
        <f t="shared" si="1"/>
        <v>1900</v>
      </c>
    </row>
    <row r="353" spans="1:2" x14ac:dyDescent="0.2">
      <c r="A353" s="2">
        <f t="shared" si="0"/>
        <v>1</v>
      </c>
      <c r="B353" s="2">
        <f t="shared" si="1"/>
        <v>1900</v>
      </c>
    </row>
    <row r="354" spans="1:2" x14ac:dyDescent="0.2">
      <c r="A354" s="2">
        <f t="shared" si="0"/>
        <v>1</v>
      </c>
      <c r="B354" s="2">
        <f t="shared" si="1"/>
        <v>1900</v>
      </c>
    </row>
    <row r="355" spans="1:2" x14ac:dyDescent="0.2">
      <c r="A355" s="2">
        <f t="shared" si="0"/>
        <v>1</v>
      </c>
      <c r="B355" s="2">
        <f t="shared" si="1"/>
        <v>1900</v>
      </c>
    </row>
    <row r="356" spans="1:2" x14ac:dyDescent="0.2">
      <c r="A356" s="2">
        <f t="shared" si="0"/>
        <v>1</v>
      </c>
      <c r="B356" s="2">
        <f t="shared" si="1"/>
        <v>1900</v>
      </c>
    </row>
    <row r="357" spans="1:2" x14ac:dyDescent="0.2">
      <c r="A357" s="2">
        <f t="shared" si="0"/>
        <v>1</v>
      </c>
      <c r="B357" s="2">
        <f t="shared" si="1"/>
        <v>1900</v>
      </c>
    </row>
    <row r="358" spans="1:2" x14ac:dyDescent="0.2">
      <c r="A358" s="2">
        <f t="shared" si="0"/>
        <v>1</v>
      </c>
      <c r="B358" s="2">
        <f t="shared" si="1"/>
        <v>1900</v>
      </c>
    </row>
    <row r="359" spans="1:2" x14ac:dyDescent="0.2">
      <c r="A359" s="2">
        <f t="shared" si="0"/>
        <v>1</v>
      </c>
      <c r="B359" s="2">
        <f t="shared" si="1"/>
        <v>1900</v>
      </c>
    </row>
    <row r="360" spans="1:2" x14ac:dyDescent="0.2">
      <c r="A360" s="2">
        <f t="shared" si="0"/>
        <v>1</v>
      </c>
      <c r="B360" s="2">
        <f t="shared" si="1"/>
        <v>1900</v>
      </c>
    </row>
    <row r="361" spans="1:2" x14ac:dyDescent="0.2">
      <c r="A361" s="2">
        <f t="shared" si="0"/>
        <v>1</v>
      </c>
      <c r="B361" s="2">
        <f t="shared" si="1"/>
        <v>1900</v>
      </c>
    </row>
    <row r="362" spans="1:2" x14ac:dyDescent="0.2">
      <c r="A362" s="2">
        <f t="shared" si="0"/>
        <v>1</v>
      </c>
      <c r="B362" s="2">
        <f t="shared" si="1"/>
        <v>1900</v>
      </c>
    </row>
    <row r="363" spans="1:2" x14ac:dyDescent="0.2">
      <c r="A363" s="2">
        <f t="shared" si="0"/>
        <v>1</v>
      </c>
      <c r="B363" s="2">
        <f t="shared" si="1"/>
        <v>1900</v>
      </c>
    </row>
    <row r="364" spans="1:2" x14ac:dyDescent="0.2">
      <c r="A364" s="2">
        <f t="shared" ref="A364:A427" si="417">MONTH(C364)</f>
        <v>1</v>
      </c>
      <c r="B364" s="2">
        <f t="shared" ref="B364:B427" si="418">YEAR(C364)</f>
        <v>1900</v>
      </c>
    </row>
    <row r="365" spans="1:2" x14ac:dyDescent="0.2">
      <c r="A365" s="2">
        <f t="shared" si="417"/>
        <v>1</v>
      </c>
      <c r="B365" s="2">
        <f t="shared" si="418"/>
        <v>1900</v>
      </c>
    </row>
    <row r="366" spans="1:2" x14ac:dyDescent="0.2">
      <c r="A366" s="2">
        <f t="shared" si="417"/>
        <v>1</v>
      </c>
      <c r="B366" s="2">
        <f t="shared" si="418"/>
        <v>1900</v>
      </c>
    </row>
    <row r="367" spans="1:2" x14ac:dyDescent="0.2">
      <c r="A367" s="2">
        <f t="shared" si="417"/>
        <v>1</v>
      </c>
      <c r="B367" s="2">
        <f t="shared" si="418"/>
        <v>1900</v>
      </c>
    </row>
    <row r="368" spans="1:2" x14ac:dyDescent="0.2">
      <c r="A368" s="2">
        <f t="shared" si="417"/>
        <v>1</v>
      </c>
      <c r="B368" s="2">
        <f t="shared" si="418"/>
        <v>1900</v>
      </c>
    </row>
    <row r="369" spans="1:2" x14ac:dyDescent="0.2">
      <c r="A369" s="2">
        <f t="shared" si="417"/>
        <v>1</v>
      </c>
      <c r="B369" s="2">
        <f t="shared" si="418"/>
        <v>1900</v>
      </c>
    </row>
    <row r="370" spans="1:2" x14ac:dyDescent="0.2">
      <c r="A370" s="2">
        <f t="shared" si="417"/>
        <v>1</v>
      </c>
      <c r="B370" s="2">
        <f t="shared" si="418"/>
        <v>1900</v>
      </c>
    </row>
    <row r="371" spans="1:2" x14ac:dyDescent="0.2">
      <c r="A371" s="2">
        <f t="shared" si="417"/>
        <v>1</v>
      </c>
      <c r="B371" s="2">
        <f t="shared" si="418"/>
        <v>1900</v>
      </c>
    </row>
    <row r="372" spans="1:2" x14ac:dyDescent="0.2">
      <c r="A372" s="2">
        <f t="shared" si="417"/>
        <v>1</v>
      </c>
      <c r="B372" s="2">
        <f t="shared" si="418"/>
        <v>1900</v>
      </c>
    </row>
    <row r="373" spans="1:2" x14ac:dyDescent="0.2">
      <c r="A373" s="2">
        <f t="shared" si="417"/>
        <v>1</v>
      </c>
      <c r="B373" s="2">
        <f t="shared" si="418"/>
        <v>1900</v>
      </c>
    </row>
    <row r="374" spans="1:2" x14ac:dyDescent="0.2">
      <c r="A374" s="2">
        <f t="shared" si="417"/>
        <v>1</v>
      </c>
      <c r="B374" s="2">
        <f t="shared" si="418"/>
        <v>1900</v>
      </c>
    </row>
    <row r="375" spans="1:2" x14ac:dyDescent="0.2">
      <c r="A375" s="2">
        <f t="shared" si="417"/>
        <v>1</v>
      </c>
      <c r="B375" s="2">
        <f t="shared" si="418"/>
        <v>1900</v>
      </c>
    </row>
    <row r="376" spans="1:2" x14ac:dyDescent="0.2">
      <c r="A376" s="2">
        <f t="shared" si="417"/>
        <v>1</v>
      </c>
      <c r="B376" s="2">
        <f t="shared" si="418"/>
        <v>1900</v>
      </c>
    </row>
    <row r="377" spans="1:2" x14ac:dyDescent="0.2">
      <c r="A377" s="2">
        <f t="shared" si="417"/>
        <v>1</v>
      </c>
      <c r="B377" s="2">
        <f t="shared" si="418"/>
        <v>1900</v>
      </c>
    </row>
    <row r="378" spans="1:2" x14ac:dyDescent="0.2">
      <c r="A378" s="2">
        <f t="shared" si="417"/>
        <v>1</v>
      </c>
      <c r="B378" s="2">
        <f t="shared" si="418"/>
        <v>1900</v>
      </c>
    </row>
    <row r="379" spans="1:2" x14ac:dyDescent="0.2">
      <c r="A379" s="2">
        <f t="shared" si="417"/>
        <v>1</v>
      </c>
      <c r="B379" s="2">
        <f t="shared" si="418"/>
        <v>1900</v>
      </c>
    </row>
    <row r="380" spans="1:2" x14ac:dyDescent="0.2">
      <c r="A380" s="2">
        <f t="shared" si="417"/>
        <v>1</v>
      </c>
      <c r="B380" s="2">
        <f t="shared" si="418"/>
        <v>1900</v>
      </c>
    </row>
    <row r="381" spans="1:2" x14ac:dyDescent="0.2">
      <c r="A381" s="2">
        <f t="shared" si="417"/>
        <v>1</v>
      </c>
      <c r="B381" s="2">
        <f t="shared" si="418"/>
        <v>1900</v>
      </c>
    </row>
    <row r="382" spans="1:2" x14ac:dyDescent="0.2">
      <c r="A382" s="2">
        <f t="shared" si="417"/>
        <v>1</v>
      </c>
      <c r="B382" s="2">
        <f t="shared" si="418"/>
        <v>1900</v>
      </c>
    </row>
    <row r="383" spans="1:2" x14ac:dyDescent="0.2">
      <c r="A383" s="2">
        <f t="shared" si="417"/>
        <v>1</v>
      </c>
      <c r="B383" s="2">
        <f t="shared" si="418"/>
        <v>1900</v>
      </c>
    </row>
    <row r="384" spans="1:2" x14ac:dyDescent="0.2">
      <c r="A384" s="2">
        <f t="shared" si="417"/>
        <v>1</v>
      </c>
      <c r="B384" s="2">
        <f t="shared" si="418"/>
        <v>1900</v>
      </c>
    </row>
    <row r="385" spans="1:2" x14ac:dyDescent="0.2">
      <c r="A385" s="2">
        <f t="shared" si="417"/>
        <v>1</v>
      </c>
      <c r="B385" s="2">
        <f t="shared" si="418"/>
        <v>1900</v>
      </c>
    </row>
    <row r="386" spans="1:2" x14ac:dyDescent="0.2">
      <c r="A386" s="2">
        <f t="shared" si="417"/>
        <v>1</v>
      </c>
      <c r="B386" s="2">
        <f t="shared" si="418"/>
        <v>1900</v>
      </c>
    </row>
    <row r="387" spans="1:2" x14ac:dyDescent="0.2">
      <c r="A387" s="2">
        <f t="shared" si="417"/>
        <v>1</v>
      </c>
      <c r="B387" s="2">
        <f t="shared" si="418"/>
        <v>1900</v>
      </c>
    </row>
    <row r="388" spans="1:2" x14ac:dyDescent="0.2">
      <c r="A388" s="2">
        <f t="shared" si="417"/>
        <v>1</v>
      </c>
      <c r="B388" s="2">
        <f t="shared" si="418"/>
        <v>1900</v>
      </c>
    </row>
    <row r="389" spans="1:2" x14ac:dyDescent="0.2">
      <c r="A389" s="2">
        <f t="shared" si="417"/>
        <v>1</v>
      </c>
      <c r="B389" s="2">
        <f t="shared" si="418"/>
        <v>1900</v>
      </c>
    </row>
    <row r="390" spans="1:2" x14ac:dyDescent="0.2">
      <c r="A390" s="2">
        <f t="shared" si="417"/>
        <v>1</v>
      </c>
      <c r="B390" s="2">
        <f t="shared" si="418"/>
        <v>1900</v>
      </c>
    </row>
    <row r="391" spans="1:2" x14ac:dyDescent="0.2">
      <c r="A391" s="2">
        <f t="shared" si="417"/>
        <v>1</v>
      </c>
      <c r="B391" s="2">
        <f t="shared" si="418"/>
        <v>1900</v>
      </c>
    </row>
    <row r="392" spans="1:2" x14ac:dyDescent="0.2">
      <c r="A392" s="2">
        <f t="shared" si="417"/>
        <v>1</v>
      </c>
      <c r="B392" s="2">
        <f t="shared" si="418"/>
        <v>1900</v>
      </c>
    </row>
    <row r="393" spans="1:2" x14ac:dyDescent="0.2">
      <c r="A393" s="2">
        <f t="shared" si="417"/>
        <v>1</v>
      </c>
      <c r="B393" s="2">
        <f t="shared" si="418"/>
        <v>1900</v>
      </c>
    </row>
    <row r="394" spans="1:2" x14ac:dyDescent="0.2">
      <c r="A394" s="2">
        <f t="shared" si="417"/>
        <v>1</v>
      </c>
      <c r="B394" s="2">
        <f t="shared" si="418"/>
        <v>1900</v>
      </c>
    </row>
    <row r="395" spans="1:2" x14ac:dyDescent="0.2">
      <c r="A395" s="2">
        <f t="shared" si="417"/>
        <v>1</v>
      </c>
      <c r="B395" s="2">
        <f t="shared" si="418"/>
        <v>1900</v>
      </c>
    </row>
    <row r="396" spans="1:2" x14ac:dyDescent="0.2">
      <c r="A396" s="2">
        <f t="shared" si="417"/>
        <v>1</v>
      </c>
      <c r="B396" s="2">
        <f t="shared" si="418"/>
        <v>1900</v>
      </c>
    </row>
    <row r="397" spans="1:2" x14ac:dyDescent="0.2">
      <c r="A397" s="2">
        <f t="shared" si="417"/>
        <v>1</v>
      </c>
      <c r="B397" s="2">
        <f t="shared" si="418"/>
        <v>1900</v>
      </c>
    </row>
    <row r="398" spans="1:2" x14ac:dyDescent="0.2">
      <c r="A398" s="2">
        <f t="shared" si="417"/>
        <v>1</v>
      </c>
      <c r="B398" s="2">
        <f t="shared" si="418"/>
        <v>1900</v>
      </c>
    </row>
    <row r="399" spans="1:2" x14ac:dyDescent="0.2">
      <c r="A399" s="2">
        <f t="shared" si="417"/>
        <v>1</v>
      </c>
      <c r="B399" s="2">
        <f t="shared" si="418"/>
        <v>1900</v>
      </c>
    </row>
    <row r="400" spans="1:2" x14ac:dyDescent="0.2">
      <c r="A400" s="2">
        <f t="shared" si="417"/>
        <v>1</v>
      </c>
      <c r="B400" s="2">
        <f t="shared" si="418"/>
        <v>1900</v>
      </c>
    </row>
    <row r="401" spans="1:172" x14ac:dyDescent="0.2">
      <c r="A401" s="2">
        <f t="shared" si="417"/>
        <v>1</v>
      </c>
      <c r="B401" s="2">
        <f t="shared" si="418"/>
        <v>1900</v>
      </c>
    </row>
    <row r="402" spans="1:172" x14ac:dyDescent="0.2">
      <c r="A402" s="2">
        <f t="shared" si="417"/>
        <v>1</v>
      </c>
      <c r="B402" s="2">
        <f t="shared" si="418"/>
        <v>1900</v>
      </c>
    </row>
    <row r="403" spans="1:172" x14ac:dyDescent="0.2">
      <c r="A403" s="2">
        <f t="shared" si="417"/>
        <v>1</v>
      </c>
      <c r="B403" s="2">
        <f t="shared" si="418"/>
        <v>1900</v>
      </c>
    </row>
    <row r="404" spans="1:172" x14ac:dyDescent="0.2">
      <c r="A404" s="2">
        <f t="shared" si="417"/>
        <v>1</v>
      </c>
      <c r="B404" s="2">
        <f t="shared" si="418"/>
        <v>1900</v>
      </c>
      <c r="FP404" s="47"/>
    </row>
    <row r="405" spans="1:172" x14ac:dyDescent="0.2">
      <c r="A405" s="2">
        <f t="shared" si="417"/>
        <v>1</v>
      </c>
      <c r="B405" s="2">
        <f t="shared" si="418"/>
        <v>1900</v>
      </c>
      <c r="FP405" s="47"/>
    </row>
    <row r="406" spans="1:172" x14ac:dyDescent="0.2">
      <c r="A406" s="2">
        <f t="shared" si="417"/>
        <v>1</v>
      </c>
      <c r="B406" s="2">
        <f t="shared" si="418"/>
        <v>1900</v>
      </c>
      <c r="FP406" s="47"/>
    </row>
    <row r="407" spans="1:172" x14ac:dyDescent="0.2">
      <c r="A407" s="2">
        <f t="shared" si="417"/>
        <v>1</v>
      </c>
      <c r="B407" s="2">
        <f t="shared" si="418"/>
        <v>1900</v>
      </c>
      <c r="FP407" s="47"/>
    </row>
    <row r="408" spans="1:172" x14ac:dyDescent="0.2">
      <c r="A408" s="2">
        <f t="shared" si="417"/>
        <v>1</v>
      </c>
      <c r="B408" s="2">
        <f t="shared" si="418"/>
        <v>1900</v>
      </c>
      <c r="FP408" s="47"/>
    </row>
    <row r="409" spans="1:172" x14ac:dyDescent="0.2">
      <c r="A409" s="2">
        <f t="shared" si="417"/>
        <v>1</v>
      </c>
      <c r="B409" s="2">
        <f t="shared" si="418"/>
        <v>1900</v>
      </c>
      <c r="FP409" s="47"/>
    </row>
    <row r="410" spans="1:172" x14ac:dyDescent="0.2">
      <c r="A410" s="2">
        <f t="shared" si="417"/>
        <v>1</v>
      </c>
      <c r="B410" s="2">
        <f t="shared" si="418"/>
        <v>1900</v>
      </c>
      <c r="AZ410" s="159"/>
      <c r="FP410" s="47"/>
    </row>
    <row r="411" spans="1:172" x14ac:dyDescent="0.2">
      <c r="A411" s="2">
        <f t="shared" si="417"/>
        <v>1</v>
      </c>
      <c r="B411" s="2">
        <f t="shared" si="418"/>
        <v>1900</v>
      </c>
      <c r="AZ411" s="159"/>
      <c r="FP411" s="47"/>
    </row>
    <row r="412" spans="1:172" x14ac:dyDescent="0.2">
      <c r="A412" s="2">
        <f t="shared" si="417"/>
        <v>1</v>
      </c>
      <c r="B412" s="2">
        <f t="shared" si="418"/>
        <v>1900</v>
      </c>
      <c r="AZ412" s="159"/>
      <c r="FP412" s="47"/>
    </row>
    <row r="413" spans="1:172" x14ac:dyDescent="0.2">
      <c r="A413" s="2">
        <f t="shared" si="417"/>
        <v>1</v>
      </c>
      <c r="B413" s="2">
        <f t="shared" si="418"/>
        <v>1900</v>
      </c>
      <c r="AZ413" s="159"/>
      <c r="FP413" s="47"/>
    </row>
    <row r="414" spans="1:172" x14ac:dyDescent="0.2">
      <c r="A414" s="2">
        <f t="shared" si="417"/>
        <v>1</v>
      </c>
      <c r="B414" s="2">
        <f t="shared" si="418"/>
        <v>1900</v>
      </c>
      <c r="AZ414" s="159"/>
      <c r="FP414" s="47"/>
    </row>
    <row r="415" spans="1:172" x14ac:dyDescent="0.2">
      <c r="A415" s="2">
        <f t="shared" si="417"/>
        <v>1</v>
      </c>
      <c r="B415" s="2">
        <f t="shared" si="418"/>
        <v>1900</v>
      </c>
      <c r="AZ415" s="159"/>
      <c r="FP415" s="47"/>
    </row>
    <row r="416" spans="1:172" x14ac:dyDescent="0.2">
      <c r="A416" s="2">
        <f t="shared" si="417"/>
        <v>1</v>
      </c>
      <c r="B416" s="2">
        <f t="shared" si="418"/>
        <v>1900</v>
      </c>
      <c r="AZ416" s="159"/>
      <c r="FP416" s="47"/>
    </row>
    <row r="417" spans="1:172" x14ac:dyDescent="0.2">
      <c r="A417" s="2">
        <f t="shared" si="417"/>
        <v>1</v>
      </c>
      <c r="B417" s="2">
        <f t="shared" si="418"/>
        <v>1900</v>
      </c>
      <c r="AZ417" s="159"/>
      <c r="FP417" s="47"/>
    </row>
    <row r="418" spans="1:172" x14ac:dyDescent="0.2">
      <c r="A418" s="2">
        <f t="shared" si="417"/>
        <v>1</v>
      </c>
      <c r="B418" s="2">
        <f t="shared" si="418"/>
        <v>1900</v>
      </c>
      <c r="AZ418" s="159"/>
      <c r="FP418" s="47"/>
    </row>
    <row r="419" spans="1:172" x14ac:dyDescent="0.2">
      <c r="A419" s="2">
        <f t="shared" si="417"/>
        <v>1</v>
      </c>
      <c r="B419" s="2">
        <f t="shared" si="418"/>
        <v>1900</v>
      </c>
      <c r="AZ419" s="159"/>
      <c r="FP419" s="47"/>
    </row>
    <row r="420" spans="1:172" x14ac:dyDescent="0.2">
      <c r="A420" s="2">
        <f t="shared" si="417"/>
        <v>1</v>
      </c>
      <c r="B420" s="2">
        <f t="shared" si="418"/>
        <v>1900</v>
      </c>
      <c r="AZ420" s="159"/>
      <c r="FP420" s="47"/>
    </row>
    <row r="421" spans="1:172" x14ac:dyDescent="0.2">
      <c r="A421" s="2">
        <f t="shared" si="417"/>
        <v>1</v>
      </c>
      <c r="B421" s="2">
        <f t="shared" si="418"/>
        <v>1900</v>
      </c>
      <c r="AZ421" s="159"/>
      <c r="FP421" s="47"/>
    </row>
    <row r="422" spans="1:172" x14ac:dyDescent="0.2">
      <c r="A422" s="2">
        <f t="shared" si="417"/>
        <v>1</v>
      </c>
      <c r="B422" s="2">
        <f t="shared" si="418"/>
        <v>1900</v>
      </c>
      <c r="AZ422" s="159"/>
      <c r="FP422" s="47"/>
    </row>
    <row r="423" spans="1:172" x14ac:dyDescent="0.2">
      <c r="A423" s="2">
        <f t="shared" si="417"/>
        <v>1</v>
      </c>
      <c r="B423" s="2">
        <f t="shared" si="418"/>
        <v>1900</v>
      </c>
      <c r="AZ423" s="159"/>
      <c r="FP423" s="47"/>
    </row>
    <row r="424" spans="1:172" x14ac:dyDescent="0.2">
      <c r="A424" s="2">
        <f t="shared" si="417"/>
        <v>1</v>
      </c>
      <c r="B424" s="2">
        <f t="shared" si="418"/>
        <v>1900</v>
      </c>
      <c r="X424" s="47"/>
      <c r="AZ424" s="159"/>
      <c r="DH424" s="47"/>
      <c r="EB424" s="47"/>
      <c r="FP424" s="47"/>
    </row>
    <row r="425" spans="1:172" x14ac:dyDescent="0.2">
      <c r="A425" s="2">
        <f t="shared" si="417"/>
        <v>1</v>
      </c>
      <c r="B425" s="2">
        <f t="shared" si="418"/>
        <v>1900</v>
      </c>
      <c r="X425" s="47"/>
      <c r="AZ425" s="159"/>
      <c r="DH425" s="47"/>
      <c r="EB425" s="47"/>
      <c r="FP425" s="47"/>
    </row>
    <row r="426" spans="1:172" x14ac:dyDescent="0.2">
      <c r="A426" s="2">
        <f t="shared" si="417"/>
        <v>1</v>
      </c>
      <c r="B426" s="2">
        <f t="shared" si="418"/>
        <v>1900</v>
      </c>
      <c r="X426" s="47"/>
      <c r="AZ426" s="159"/>
      <c r="DH426" s="47"/>
      <c r="EB426" s="47"/>
      <c r="FP426" s="47"/>
    </row>
    <row r="427" spans="1:172" x14ac:dyDescent="0.2">
      <c r="A427" s="2">
        <f t="shared" si="417"/>
        <v>1</v>
      </c>
      <c r="B427" s="2">
        <f t="shared" si="418"/>
        <v>1900</v>
      </c>
      <c r="X427" s="47"/>
      <c r="AZ427" s="159"/>
      <c r="DH427" s="47"/>
      <c r="EB427" s="47"/>
      <c r="FP427" s="47"/>
    </row>
    <row r="428" spans="1:172" x14ac:dyDescent="0.2">
      <c r="A428" s="2">
        <f t="shared" ref="A428:A491" si="419">MONTH(C428)</f>
        <v>1</v>
      </c>
      <c r="B428" s="2">
        <f t="shared" ref="B428:B491" si="420">YEAR(C428)</f>
        <v>1900</v>
      </c>
      <c r="X428" s="47"/>
      <c r="AZ428" s="159"/>
      <c r="DH428" s="47"/>
      <c r="EB428" s="47"/>
      <c r="FP428" s="47"/>
    </row>
    <row r="429" spans="1:172" x14ac:dyDescent="0.2">
      <c r="A429" s="2">
        <f t="shared" si="419"/>
        <v>1</v>
      </c>
      <c r="B429" s="2">
        <f t="shared" si="420"/>
        <v>1900</v>
      </c>
      <c r="X429" s="47"/>
      <c r="AZ429" s="159"/>
      <c r="DH429" s="47"/>
      <c r="EB429" s="47"/>
      <c r="FP429" s="47"/>
    </row>
    <row r="430" spans="1:172" x14ac:dyDescent="0.2">
      <c r="A430" s="2">
        <f t="shared" si="419"/>
        <v>1</v>
      </c>
      <c r="B430" s="2">
        <f t="shared" si="420"/>
        <v>1900</v>
      </c>
      <c r="X430" s="47"/>
      <c r="AZ430" s="159"/>
      <c r="DH430" s="47"/>
      <c r="DT430" s="47"/>
      <c r="EB430" s="47"/>
      <c r="EZ430" s="47"/>
      <c r="FP430" s="47"/>
    </row>
    <row r="431" spans="1:172" x14ac:dyDescent="0.2">
      <c r="A431" s="2">
        <f t="shared" si="419"/>
        <v>1</v>
      </c>
      <c r="B431" s="2">
        <f t="shared" si="420"/>
        <v>1900</v>
      </c>
      <c r="X431" s="47"/>
      <c r="AZ431" s="159"/>
      <c r="DH431" s="47"/>
      <c r="DT431" s="47"/>
      <c r="EB431" s="47"/>
      <c r="EZ431" s="47"/>
      <c r="FP431" s="47"/>
    </row>
    <row r="432" spans="1:172" x14ac:dyDescent="0.2">
      <c r="A432" s="2">
        <f t="shared" si="419"/>
        <v>1</v>
      </c>
      <c r="B432" s="2">
        <f t="shared" si="420"/>
        <v>1900</v>
      </c>
      <c r="X432" s="47"/>
      <c r="AZ432" s="159"/>
      <c r="DH432" s="47"/>
      <c r="DT432" s="47"/>
      <c r="EB432" s="47"/>
      <c r="EZ432" s="47"/>
      <c r="FP432" s="47"/>
    </row>
    <row r="433" spans="1:172" x14ac:dyDescent="0.2">
      <c r="A433" s="2">
        <f t="shared" si="419"/>
        <v>1</v>
      </c>
      <c r="B433" s="2">
        <f t="shared" si="420"/>
        <v>1900</v>
      </c>
      <c r="X433" s="47"/>
      <c r="AZ433" s="159"/>
      <c r="DH433" s="47"/>
      <c r="DT433" s="47"/>
      <c r="EB433" s="47"/>
      <c r="EZ433" s="47"/>
      <c r="FP433" s="47"/>
    </row>
    <row r="434" spans="1:172" x14ac:dyDescent="0.2">
      <c r="A434" s="2">
        <f t="shared" si="419"/>
        <v>1</v>
      </c>
      <c r="B434" s="2">
        <f t="shared" si="420"/>
        <v>1900</v>
      </c>
      <c r="X434" s="47"/>
      <c r="AZ434" s="159"/>
      <c r="DH434" s="47"/>
      <c r="DT434" s="47"/>
      <c r="EB434" s="47"/>
      <c r="EZ434" s="47"/>
      <c r="FP434" s="47"/>
    </row>
    <row r="435" spans="1:172" x14ac:dyDescent="0.2">
      <c r="A435" s="2">
        <f t="shared" si="419"/>
        <v>1</v>
      </c>
      <c r="B435" s="2">
        <f t="shared" si="420"/>
        <v>1900</v>
      </c>
      <c r="X435" s="47"/>
      <c r="AZ435" s="159"/>
      <c r="DH435" s="47"/>
      <c r="DT435" s="47"/>
      <c r="EB435" s="47"/>
      <c r="EZ435" s="47"/>
      <c r="FP435" s="47"/>
    </row>
    <row r="436" spans="1:172" x14ac:dyDescent="0.2">
      <c r="A436" s="2">
        <f t="shared" si="419"/>
        <v>1</v>
      </c>
      <c r="B436" s="2">
        <f t="shared" si="420"/>
        <v>1900</v>
      </c>
      <c r="X436" s="47"/>
      <c r="AZ436" s="159"/>
      <c r="DH436" s="47"/>
      <c r="DT436" s="47"/>
      <c r="EB436" s="47"/>
      <c r="EZ436" s="47"/>
      <c r="FP436" s="47"/>
    </row>
    <row r="437" spans="1:172" x14ac:dyDescent="0.2">
      <c r="A437" s="2">
        <f t="shared" si="419"/>
        <v>1</v>
      </c>
      <c r="B437" s="2">
        <f t="shared" si="420"/>
        <v>1900</v>
      </c>
      <c r="P437" s="47"/>
      <c r="X437" s="47"/>
      <c r="AN437" s="159"/>
      <c r="AZ437" s="159"/>
      <c r="BH437" s="47"/>
      <c r="BT437" s="47"/>
      <c r="CB437" s="47"/>
      <c r="CR437" s="47"/>
      <c r="DD437" s="47"/>
      <c r="DT437" s="47"/>
      <c r="EB437" s="47"/>
      <c r="FL437" s="47"/>
    </row>
    <row r="438" spans="1:172" x14ac:dyDescent="0.2">
      <c r="A438" s="2">
        <f t="shared" si="419"/>
        <v>1</v>
      </c>
      <c r="B438" s="2">
        <f t="shared" si="420"/>
        <v>1900</v>
      </c>
      <c r="P438" s="47"/>
      <c r="X438" s="47"/>
      <c r="AN438" s="159"/>
      <c r="AZ438" s="159"/>
      <c r="BH438" s="47"/>
      <c r="BT438" s="47"/>
      <c r="CB438" s="47"/>
      <c r="CR438" s="47"/>
      <c r="DD438" s="47"/>
      <c r="DT438" s="47"/>
      <c r="EB438" s="47"/>
      <c r="FL438" s="47"/>
    </row>
    <row r="439" spans="1:172" x14ac:dyDescent="0.2">
      <c r="A439" s="2">
        <f t="shared" si="419"/>
        <v>1</v>
      </c>
      <c r="B439" s="2">
        <f t="shared" si="420"/>
        <v>1900</v>
      </c>
      <c r="P439" s="47"/>
      <c r="X439" s="47"/>
      <c r="AN439" s="159"/>
      <c r="AZ439" s="159"/>
      <c r="BH439" s="47"/>
      <c r="BT439" s="47"/>
      <c r="CB439" s="47"/>
      <c r="CR439" s="47"/>
      <c r="DD439" s="47"/>
      <c r="DT439" s="47"/>
      <c r="EB439" s="47"/>
      <c r="FL439" s="47"/>
    </row>
    <row r="440" spans="1:172" x14ac:dyDescent="0.2">
      <c r="A440" s="2">
        <f t="shared" si="419"/>
        <v>1</v>
      </c>
      <c r="B440" s="2">
        <f t="shared" si="420"/>
        <v>1900</v>
      </c>
      <c r="P440" s="47"/>
      <c r="X440" s="47"/>
      <c r="AN440" s="159"/>
      <c r="AZ440" s="159"/>
      <c r="BH440" s="47"/>
      <c r="BT440" s="47"/>
      <c r="CB440" s="47"/>
      <c r="CR440" s="47"/>
      <c r="DD440" s="47"/>
      <c r="DT440" s="47"/>
      <c r="EB440" s="47"/>
      <c r="FL440" s="47"/>
    </row>
    <row r="441" spans="1:172" x14ac:dyDescent="0.2">
      <c r="A441" s="2">
        <f t="shared" si="419"/>
        <v>1</v>
      </c>
      <c r="B441" s="2">
        <f t="shared" si="420"/>
        <v>1900</v>
      </c>
      <c r="P441" s="47"/>
      <c r="X441" s="47"/>
      <c r="AN441" s="159"/>
      <c r="AZ441" s="159"/>
      <c r="BH441" s="47"/>
      <c r="BT441" s="47"/>
      <c r="CB441" s="47"/>
      <c r="CR441" s="47"/>
      <c r="DD441" s="47"/>
      <c r="DT441" s="47"/>
      <c r="EB441" s="47"/>
      <c r="FL441" s="47"/>
    </row>
    <row r="442" spans="1:172" x14ac:dyDescent="0.2">
      <c r="A442" s="2">
        <f t="shared" si="419"/>
        <v>1</v>
      </c>
      <c r="B442" s="2">
        <f t="shared" si="420"/>
        <v>1900</v>
      </c>
      <c r="P442" s="47"/>
      <c r="X442" s="47"/>
      <c r="AJ442" s="47"/>
      <c r="AZ442" s="159"/>
      <c r="BH442" s="47"/>
      <c r="BT442" s="47"/>
      <c r="CR442" s="47"/>
      <c r="DD442" s="47"/>
      <c r="DT442" s="47"/>
      <c r="EB442" s="47"/>
      <c r="FL442" s="47"/>
    </row>
    <row r="443" spans="1:172" x14ac:dyDescent="0.2">
      <c r="A443" s="2">
        <f t="shared" si="419"/>
        <v>1</v>
      </c>
      <c r="B443" s="2">
        <f t="shared" si="420"/>
        <v>1900</v>
      </c>
      <c r="P443" s="47"/>
      <c r="X443" s="47"/>
      <c r="AJ443" s="47"/>
      <c r="AZ443" s="159"/>
      <c r="BH443" s="47"/>
      <c r="BT443" s="47"/>
      <c r="CR443" s="47"/>
      <c r="DD443" s="47"/>
      <c r="DT443" s="47"/>
      <c r="EB443" s="47"/>
      <c r="FL443" s="47"/>
    </row>
    <row r="444" spans="1:172" x14ac:dyDescent="0.2">
      <c r="A444" s="2">
        <f t="shared" si="419"/>
        <v>1</v>
      </c>
      <c r="B444" s="2">
        <f t="shared" si="420"/>
        <v>1900</v>
      </c>
      <c r="P444" s="47"/>
      <c r="X444" s="47"/>
      <c r="AJ444" s="47"/>
      <c r="AZ444" s="159"/>
      <c r="BH444" s="47"/>
      <c r="BT444" s="47"/>
      <c r="CR444" s="47"/>
      <c r="DD444" s="47"/>
      <c r="DT444" s="47"/>
      <c r="EB444" s="47"/>
      <c r="FL444" s="47"/>
    </row>
    <row r="445" spans="1:172" x14ac:dyDescent="0.2">
      <c r="A445" s="2">
        <f t="shared" si="419"/>
        <v>1</v>
      </c>
      <c r="B445" s="2">
        <f t="shared" si="420"/>
        <v>1900</v>
      </c>
      <c r="P445" s="47"/>
      <c r="X445" s="47"/>
      <c r="AJ445" s="47"/>
      <c r="AZ445" s="159"/>
      <c r="BH445" s="47"/>
      <c r="BT445" s="47"/>
      <c r="CR445" s="47"/>
      <c r="DD445" s="47"/>
      <c r="DT445" s="47"/>
      <c r="EB445" s="47"/>
      <c r="FL445" s="47"/>
    </row>
    <row r="446" spans="1:172" x14ac:dyDescent="0.2">
      <c r="A446" s="2">
        <f t="shared" si="419"/>
        <v>1</v>
      </c>
      <c r="B446" s="2">
        <f t="shared" si="420"/>
        <v>1900</v>
      </c>
      <c r="P446" s="47"/>
      <c r="X446" s="47"/>
      <c r="AJ446" s="47"/>
      <c r="AZ446" s="159"/>
      <c r="BH446" s="47"/>
      <c r="BT446" s="47"/>
      <c r="CR446" s="47"/>
      <c r="DD446" s="47"/>
      <c r="DT446" s="47"/>
      <c r="EB446" s="47"/>
      <c r="FL446" s="47"/>
    </row>
    <row r="447" spans="1:172" x14ac:dyDescent="0.2">
      <c r="A447" s="2">
        <f t="shared" si="419"/>
        <v>1</v>
      </c>
      <c r="B447" s="2">
        <f t="shared" si="420"/>
        <v>1900</v>
      </c>
      <c r="P447" s="47"/>
      <c r="X447" s="47"/>
      <c r="AJ447" s="47"/>
      <c r="AZ447" s="159"/>
      <c r="BH447" s="47"/>
      <c r="BT447" s="47"/>
      <c r="CR447" s="47"/>
      <c r="DD447" s="47"/>
      <c r="DT447" s="47"/>
      <c r="EB447" s="47"/>
      <c r="FL447" s="47"/>
    </row>
    <row r="448" spans="1:172" x14ac:dyDescent="0.2">
      <c r="A448" s="2">
        <f t="shared" si="419"/>
        <v>1</v>
      </c>
      <c r="B448" s="2">
        <f t="shared" si="420"/>
        <v>1900</v>
      </c>
      <c r="P448" s="47"/>
      <c r="X448" s="47"/>
      <c r="AJ448" s="47"/>
      <c r="AZ448" s="159"/>
      <c r="BH448" s="47"/>
      <c r="BT448" s="47"/>
      <c r="CR448" s="47"/>
      <c r="DD448" s="47"/>
      <c r="DT448" s="47"/>
      <c r="EB448" s="47"/>
      <c r="FL448" s="47"/>
    </row>
    <row r="449" spans="1:168" x14ac:dyDescent="0.2">
      <c r="A449" s="2">
        <f t="shared" si="419"/>
        <v>1</v>
      </c>
      <c r="B449" s="2">
        <f t="shared" si="420"/>
        <v>1900</v>
      </c>
      <c r="P449" s="47"/>
      <c r="X449" s="47"/>
      <c r="AJ449" s="47"/>
      <c r="AZ449" s="159"/>
      <c r="BH449" s="47"/>
      <c r="BT449" s="47"/>
      <c r="CR449" s="47"/>
      <c r="DD449" s="47"/>
      <c r="DT449" s="47"/>
      <c r="EB449" s="47"/>
      <c r="FL449" s="47"/>
    </row>
    <row r="450" spans="1:168" x14ac:dyDescent="0.2">
      <c r="A450" s="2">
        <f t="shared" si="419"/>
        <v>1</v>
      </c>
      <c r="B450" s="2">
        <f t="shared" si="420"/>
        <v>1900</v>
      </c>
      <c r="P450" s="47"/>
      <c r="AF450" s="47"/>
      <c r="AZ450" s="159"/>
      <c r="BH450" s="47"/>
      <c r="BP450" s="47"/>
      <c r="CN450" s="47"/>
      <c r="DT450" s="47"/>
      <c r="FH450" s="47"/>
    </row>
    <row r="451" spans="1:168" x14ac:dyDescent="0.2">
      <c r="A451" s="2">
        <f t="shared" si="419"/>
        <v>1</v>
      </c>
      <c r="B451" s="2">
        <f t="shared" si="420"/>
        <v>1900</v>
      </c>
      <c r="P451" s="47"/>
      <c r="AF451" s="47"/>
      <c r="AZ451" s="159"/>
      <c r="BH451" s="47"/>
      <c r="BP451" s="47"/>
      <c r="CN451" s="47"/>
      <c r="DT451" s="47"/>
      <c r="FH451" s="47"/>
    </row>
    <row r="452" spans="1:168" x14ac:dyDescent="0.2">
      <c r="A452" s="2">
        <f t="shared" si="419"/>
        <v>1</v>
      </c>
      <c r="B452" s="2">
        <f t="shared" si="420"/>
        <v>1900</v>
      </c>
      <c r="P452" s="47"/>
      <c r="AF452" s="47"/>
      <c r="AZ452" s="159"/>
      <c r="BH452" s="47"/>
      <c r="BP452" s="47"/>
      <c r="CN452" s="47"/>
      <c r="DT452" s="47"/>
      <c r="FH452" s="47"/>
    </row>
    <row r="453" spans="1:168" x14ac:dyDescent="0.2">
      <c r="A453" s="2">
        <f t="shared" si="419"/>
        <v>1</v>
      </c>
      <c r="B453" s="2">
        <f t="shared" si="420"/>
        <v>1900</v>
      </c>
      <c r="P453" s="47"/>
      <c r="AF453" s="47"/>
      <c r="AZ453" s="159"/>
      <c r="BH453" s="47"/>
      <c r="BP453" s="47"/>
      <c r="CN453" s="47"/>
      <c r="DT453" s="47"/>
      <c r="FH453" s="47"/>
    </row>
    <row r="454" spans="1:168" x14ac:dyDescent="0.2">
      <c r="A454" s="2">
        <f t="shared" si="419"/>
        <v>1</v>
      </c>
      <c r="B454" s="2">
        <f t="shared" si="420"/>
        <v>1900</v>
      </c>
      <c r="P454" s="47"/>
      <c r="AF454" s="47"/>
      <c r="AZ454" s="159"/>
      <c r="BH454" s="47"/>
      <c r="BP454" s="47"/>
      <c r="CN454" s="47"/>
      <c r="DT454" s="47"/>
      <c r="FH454" s="47"/>
    </row>
    <row r="455" spans="1:168" x14ac:dyDescent="0.2">
      <c r="A455" s="2">
        <f t="shared" si="419"/>
        <v>1</v>
      </c>
      <c r="B455" s="2">
        <f t="shared" si="420"/>
        <v>1900</v>
      </c>
      <c r="P455" s="47"/>
      <c r="AF455" s="47"/>
      <c r="AZ455" s="159"/>
      <c r="BH455" s="47"/>
      <c r="BP455" s="47"/>
      <c r="CJ455" s="47"/>
      <c r="DT455" s="47"/>
      <c r="FH455" s="47"/>
    </row>
    <row r="456" spans="1:168" x14ac:dyDescent="0.2">
      <c r="A456" s="2">
        <f t="shared" si="419"/>
        <v>1</v>
      </c>
      <c r="B456" s="2">
        <f t="shared" si="420"/>
        <v>1900</v>
      </c>
      <c r="P456" s="47"/>
      <c r="AF456" s="47"/>
      <c r="AZ456" s="159"/>
      <c r="BH456" s="47"/>
      <c r="BP456" s="47"/>
      <c r="CJ456" s="47"/>
      <c r="DT456" s="47"/>
      <c r="FH456" s="47"/>
    </row>
    <row r="457" spans="1:168" x14ac:dyDescent="0.2">
      <c r="A457" s="2">
        <f t="shared" si="419"/>
        <v>1</v>
      </c>
      <c r="B457" s="2">
        <f t="shared" si="420"/>
        <v>1900</v>
      </c>
      <c r="P457" s="47"/>
      <c r="AF457" s="47"/>
      <c r="AZ457" s="159"/>
      <c r="BH457" s="47"/>
      <c r="BP457" s="47"/>
      <c r="CJ457" s="47"/>
      <c r="DT457" s="47"/>
      <c r="FH457" s="47"/>
    </row>
    <row r="458" spans="1:168" x14ac:dyDescent="0.2">
      <c r="A458" s="2">
        <f t="shared" si="419"/>
        <v>1</v>
      </c>
      <c r="B458" s="2">
        <f t="shared" si="420"/>
        <v>1900</v>
      </c>
      <c r="P458" s="47"/>
      <c r="AF458" s="47"/>
      <c r="AZ458" s="159"/>
      <c r="BH458" s="47"/>
      <c r="BP458" s="47"/>
      <c r="CJ458" s="47"/>
      <c r="DT458" s="47"/>
      <c r="FH458" s="47"/>
    </row>
    <row r="459" spans="1:168" x14ac:dyDescent="0.2">
      <c r="A459" s="2">
        <f t="shared" si="419"/>
        <v>1</v>
      </c>
      <c r="B459" s="2">
        <f t="shared" si="420"/>
        <v>1900</v>
      </c>
      <c r="P459" s="47"/>
      <c r="AF459" s="47"/>
      <c r="AZ459" s="159"/>
      <c r="BH459" s="47"/>
      <c r="BP459" s="47"/>
      <c r="CJ459" s="47"/>
      <c r="DT459" s="47"/>
      <c r="FH459" s="47"/>
    </row>
    <row r="460" spans="1:168" x14ac:dyDescent="0.2">
      <c r="A460" s="2">
        <f t="shared" si="419"/>
        <v>1</v>
      </c>
      <c r="B460" s="2">
        <f t="shared" si="420"/>
        <v>1900</v>
      </c>
      <c r="P460" s="47"/>
      <c r="AF460" s="47"/>
      <c r="AZ460" s="159"/>
      <c r="BH460" s="47"/>
      <c r="BP460" s="47"/>
      <c r="CJ460" s="47"/>
      <c r="DT460" s="47"/>
      <c r="FH460" s="47"/>
    </row>
    <row r="461" spans="1:168" x14ac:dyDescent="0.2">
      <c r="A461" s="2">
        <f t="shared" si="419"/>
        <v>1</v>
      </c>
      <c r="B461" s="2">
        <f t="shared" si="420"/>
        <v>1900</v>
      </c>
      <c r="P461" s="47"/>
      <c r="AF461" s="47"/>
      <c r="AZ461" s="159"/>
      <c r="BH461" s="47"/>
      <c r="BP461" s="47"/>
      <c r="CJ461" s="47"/>
      <c r="DT461" s="47"/>
      <c r="FH461" s="47"/>
    </row>
    <row r="462" spans="1:168" x14ac:dyDescent="0.2">
      <c r="A462" s="2">
        <f t="shared" si="419"/>
        <v>1</v>
      </c>
      <c r="B462" s="2">
        <f t="shared" si="420"/>
        <v>1900</v>
      </c>
      <c r="P462" s="47"/>
      <c r="AF462" s="47"/>
      <c r="AZ462" s="159"/>
      <c r="BH462" s="47"/>
      <c r="BP462" s="47"/>
      <c r="CJ462" s="47"/>
      <c r="DT462" s="47"/>
      <c r="FH462" s="47"/>
    </row>
    <row r="463" spans="1:168" x14ac:dyDescent="0.2">
      <c r="A463" s="2">
        <f t="shared" si="419"/>
        <v>1</v>
      </c>
      <c r="B463" s="2">
        <f t="shared" si="420"/>
        <v>1900</v>
      </c>
      <c r="L463" s="47"/>
      <c r="AF463" s="47"/>
      <c r="AZ463" s="159"/>
      <c r="BH463" s="47"/>
      <c r="DT463" s="47"/>
    </row>
    <row r="464" spans="1:168" x14ac:dyDescent="0.2">
      <c r="A464" s="2">
        <f t="shared" si="419"/>
        <v>1</v>
      </c>
      <c r="B464" s="2">
        <f t="shared" si="420"/>
        <v>1900</v>
      </c>
      <c r="L464" s="47"/>
      <c r="AF464" s="47"/>
      <c r="AZ464" s="159"/>
      <c r="BH464" s="47"/>
      <c r="DT464" s="47"/>
    </row>
    <row r="465" spans="1:124" x14ac:dyDescent="0.2">
      <c r="A465" s="2">
        <f t="shared" si="419"/>
        <v>1</v>
      </c>
      <c r="B465" s="2">
        <f t="shared" si="420"/>
        <v>1900</v>
      </c>
      <c r="L465" s="47"/>
      <c r="AF465" s="47"/>
      <c r="AZ465" s="159"/>
      <c r="BH465" s="47"/>
      <c r="DT465" s="47"/>
    </row>
    <row r="466" spans="1:124" x14ac:dyDescent="0.2">
      <c r="A466" s="2">
        <f t="shared" si="419"/>
        <v>1</v>
      </c>
      <c r="B466" s="2">
        <f t="shared" si="420"/>
        <v>1900</v>
      </c>
      <c r="L466" s="47"/>
      <c r="AF466" s="47"/>
      <c r="AZ466" s="159"/>
      <c r="BH466" s="47"/>
      <c r="DT466" s="47"/>
    </row>
    <row r="467" spans="1:124" x14ac:dyDescent="0.2">
      <c r="A467" s="2">
        <f t="shared" si="419"/>
        <v>1</v>
      </c>
      <c r="B467" s="2">
        <f t="shared" si="420"/>
        <v>1900</v>
      </c>
      <c r="L467" s="47"/>
      <c r="AF467" s="47"/>
      <c r="AZ467" s="159"/>
      <c r="BH467" s="47"/>
      <c r="DT467" s="47"/>
    </row>
    <row r="468" spans="1:124" x14ac:dyDescent="0.2">
      <c r="A468" s="2">
        <f t="shared" si="419"/>
        <v>1</v>
      </c>
      <c r="B468" s="2">
        <f t="shared" si="420"/>
        <v>1900</v>
      </c>
      <c r="L468" s="47"/>
      <c r="AF468" s="47"/>
      <c r="AZ468" s="159"/>
      <c r="BH468" s="47"/>
      <c r="DT468" s="47"/>
    </row>
    <row r="469" spans="1:124" x14ac:dyDescent="0.2">
      <c r="A469" s="2">
        <f t="shared" si="419"/>
        <v>1</v>
      </c>
      <c r="B469" s="2">
        <f t="shared" si="420"/>
        <v>1900</v>
      </c>
      <c r="L469" s="47"/>
      <c r="AF469" s="47"/>
      <c r="AZ469" s="159"/>
      <c r="BH469" s="47"/>
      <c r="DT469" s="47"/>
    </row>
    <row r="470" spans="1:124" x14ac:dyDescent="0.2">
      <c r="A470" s="2">
        <f t="shared" si="419"/>
        <v>1</v>
      </c>
      <c r="B470" s="2">
        <f t="shared" si="420"/>
        <v>1900</v>
      </c>
      <c r="L470" s="47"/>
      <c r="AF470" s="47"/>
      <c r="AZ470" s="159"/>
      <c r="BH470" s="47"/>
      <c r="DT470" s="47"/>
    </row>
    <row r="471" spans="1:124" x14ac:dyDescent="0.2">
      <c r="A471" s="2">
        <f t="shared" si="419"/>
        <v>1</v>
      </c>
      <c r="B471" s="2">
        <f t="shared" si="420"/>
        <v>1900</v>
      </c>
      <c r="L471" s="47"/>
      <c r="AF471" s="47"/>
      <c r="AZ471" s="159"/>
      <c r="BH471" s="47"/>
      <c r="DT471" s="47"/>
    </row>
    <row r="472" spans="1:124" x14ac:dyDescent="0.2">
      <c r="A472" s="2">
        <f t="shared" si="419"/>
        <v>1</v>
      </c>
      <c r="B472" s="2">
        <f t="shared" si="420"/>
        <v>1900</v>
      </c>
      <c r="L472" s="47"/>
      <c r="AF472" s="47"/>
      <c r="AZ472" s="159"/>
      <c r="BH472" s="47"/>
      <c r="DT472" s="47"/>
    </row>
    <row r="473" spans="1:124" x14ac:dyDescent="0.2">
      <c r="A473" s="2">
        <f t="shared" si="419"/>
        <v>1</v>
      </c>
      <c r="B473" s="2">
        <f t="shared" si="420"/>
        <v>1900</v>
      </c>
      <c r="L473" s="47"/>
      <c r="AF473" s="47"/>
      <c r="AZ473" s="159"/>
      <c r="BH473" s="47"/>
      <c r="DT473" s="47"/>
    </row>
    <row r="474" spans="1:124" x14ac:dyDescent="0.2">
      <c r="A474" s="2">
        <f t="shared" si="419"/>
        <v>1</v>
      </c>
      <c r="B474" s="2">
        <f t="shared" si="420"/>
        <v>1900</v>
      </c>
      <c r="L474" s="47"/>
      <c r="AF474" s="47"/>
      <c r="AZ474" s="159"/>
      <c r="BH474" s="47"/>
      <c r="DT474" s="47"/>
    </row>
    <row r="475" spans="1:124" x14ac:dyDescent="0.2">
      <c r="A475" s="2">
        <f t="shared" si="419"/>
        <v>1</v>
      </c>
      <c r="B475" s="2">
        <f t="shared" si="420"/>
        <v>1900</v>
      </c>
      <c r="L475" s="47"/>
      <c r="AF475" s="47"/>
      <c r="AZ475" s="159"/>
      <c r="BH475" s="47"/>
      <c r="DT475" s="47"/>
    </row>
    <row r="476" spans="1:124" x14ac:dyDescent="0.2">
      <c r="A476" s="2">
        <f t="shared" si="419"/>
        <v>1</v>
      </c>
      <c r="B476" s="2">
        <f t="shared" si="420"/>
        <v>1900</v>
      </c>
      <c r="AF476" s="47"/>
      <c r="AZ476" s="159"/>
      <c r="BH476" s="47"/>
    </row>
    <row r="477" spans="1:124" x14ac:dyDescent="0.2">
      <c r="A477" s="2">
        <f t="shared" si="419"/>
        <v>1</v>
      </c>
      <c r="B477" s="2">
        <f t="shared" si="420"/>
        <v>1900</v>
      </c>
      <c r="AF477" s="47"/>
      <c r="AZ477" s="159"/>
      <c r="BH477" s="47"/>
    </row>
    <row r="478" spans="1:124" x14ac:dyDescent="0.2">
      <c r="A478" s="2">
        <f t="shared" si="419"/>
        <v>1</v>
      </c>
      <c r="B478" s="2">
        <f t="shared" si="420"/>
        <v>1900</v>
      </c>
      <c r="AF478" s="47"/>
      <c r="AZ478" s="159"/>
      <c r="BH478" s="47"/>
    </row>
    <row r="479" spans="1:124" x14ac:dyDescent="0.2">
      <c r="A479" s="2">
        <f t="shared" si="419"/>
        <v>1</v>
      </c>
      <c r="B479" s="2">
        <f t="shared" si="420"/>
        <v>1900</v>
      </c>
      <c r="AF479" s="47"/>
      <c r="AZ479" s="159"/>
      <c r="BH479" s="47"/>
    </row>
    <row r="480" spans="1:124" x14ac:dyDescent="0.2">
      <c r="A480" s="2">
        <f t="shared" si="419"/>
        <v>1</v>
      </c>
      <c r="B480" s="2">
        <f t="shared" si="420"/>
        <v>1900</v>
      </c>
      <c r="AF480" s="47"/>
      <c r="AZ480" s="159"/>
      <c r="BH480" s="47"/>
    </row>
    <row r="481" spans="1:60" x14ac:dyDescent="0.2">
      <c r="A481" s="2">
        <f t="shared" si="419"/>
        <v>1</v>
      </c>
      <c r="B481" s="2">
        <f t="shared" si="420"/>
        <v>1900</v>
      </c>
      <c r="AF481" s="47"/>
      <c r="AZ481" s="159"/>
      <c r="BH481" s="47"/>
    </row>
    <row r="482" spans="1:60" x14ac:dyDescent="0.2">
      <c r="A482" s="2">
        <f t="shared" si="419"/>
        <v>1</v>
      </c>
      <c r="B482" s="2">
        <f t="shared" si="420"/>
        <v>1900</v>
      </c>
      <c r="AF482" s="47"/>
      <c r="AZ482" s="159"/>
      <c r="BH482" s="47"/>
    </row>
    <row r="483" spans="1:60" x14ac:dyDescent="0.2">
      <c r="A483" s="2">
        <f t="shared" si="419"/>
        <v>1</v>
      </c>
      <c r="B483" s="2">
        <f t="shared" si="420"/>
        <v>1900</v>
      </c>
      <c r="AF483" s="47"/>
      <c r="AZ483" s="159"/>
      <c r="BH483" s="47"/>
    </row>
    <row r="484" spans="1:60" x14ac:dyDescent="0.2">
      <c r="A484" s="2">
        <f t="shared" si="419"/>
        <v>1</v>
      </c>
      <c r="B484" s="2">
        <f t="shared" si="420"/>
        <v>1900</v>
      </c>
      <c r="AF484" s="47"/>
      <c r="AZ484" s="159"/>
      <c r="BH484" s="47"/>
    </row>
    <row r="485" spans="1:60" x14ac:dyDescent="0.2">
      <c r="A485" s="2">
        <f t="shared" si="419"/>
        <v>1</v>
      </c>
      <c r="B485" s="2">
        <f t="shared" si="420"/>
        <v>1900</v>
      </c>
      <c r="AF485" s="47"/>
      <c r="AZ485" s="159"/>
      <c r="BH485" s="47"/>
    </row>
    <row r="486" spans="1:60" x14ac:dyDescent="0.2">
      <c r="A486" s="2">
        <f t="shared" si="419"/>
        <v>1</v>
      </c>
      <c r="B486" s="2">
        <f t="shared" si="420"/>
        <v>1900</v>
      </c>
      <c r="AF486" s="47"/>
      <c r="AZ486" s="159"/>
      <c r="BH486" s="47"/>
    </row>
    <row r="487" spans="1:60" x14ac:dyDescent="0.2">
      <c r="A487" s="2">
        <f t="shared" si="419"/>
        <v>1</v>
      </c>
      <c r="B487" s="2">
        <f t="shared" si="420"/>
        <v>1900</v>
      </c>
      <c r="AF487" s="47"/>
      <c r="AZ487" s="159"/>
      <c r="BH487" s="47"/>
    </row>
    <row r="488" spans="1:60" x14ac:dyDescent="0.2">
      <c r="A488" s="2">
        <f t="shared" si="419"/>
        <v>1</v>
      </c>
      <c r="B488" s="2">
        <f t="shared" si="420"/>
        <v>1900</v>
      </c>
      <c r="AF488" s="47"/>
      <c r="AZ488" s="159"/>
      <c r="BH488" s="47"/>
    </row>
    <row r="489" spans="1:60" x14ac:dyDescent="0.2">
      <c r="A489" s="2">
        <f t="shared" si="419"/>
        <v>1</v>
      </c>
      <c r="B489" s="2">
        <f t="shared" si="420"/>
        <v>1900</v>
      </c>
      <c r="AF489" s="47"/>
    </row>
    <row r="490" spans="1:60" x14ac:dyDescent="0.2">
      <c r="A490" s="2">
        <f t="shared" si="419"/>
        <v>1</v>
      </c>
      <c r="B490" s="2">
        <f t="shared" si="420"/>
        <v>1900</v>
      </c>
      <c r="AF490" s="47"/>
    </row>
    <row r="491" spans="1:60" x14ac:dyDescent="0.2">
      <c r="A491" s="2">
        <f t="shared" si="419"/>
        <v>1</v>
      </c>
      <c r="B491" s="2">
        <f t="shared" si="420"/>
        <v>1900</v>
      </c>
      <c r="AF491" s="47"/>
    </row>
    <row r="492" spans="1:60" x14ac:dyDescent="0.2">
      <c r="A492" s="2">
        <f t="shared" ref="A492:A555" si="421">MONTH(C492)</f>
        <v>1</v>
      </c>
      <c r="B492" s="2">
        <f t="shared" ref="B492:B555" si="422">YEAR(C492)</f>
        <v>1900</v>
      </c>
      <c r="AF492" s="47"/>
    </row>
    <row r="493" spans="1:60" x14ac:dyDescent="0.2">
      <c r="A493" s="2">
        <f t="shared" si="421"/>
        <v>1</v>
      </c>
      <c r="B493" s="2">
        <f t="shared" si="422"/>
        <v>1900</v>
      </c>
      <c r="AF493" s="47"/>
    </row>
    <row r="494" spans="1:60" x14ac:dyDescent="0.2">
      <c r="A494" s="2">
        <f t="shared" si="421"/>
        <v>1</v>
      </c>
      <c r="B494" s="2">
        <f t="shared" si="422"/>
        <v>1900</v>
      </c>
      <c r="AF494" s="47"/>
    </row>
    <row r="495" spans="1:60" x14ac:dyDescent="0.2">
      <c r="A495" s="2">
        <f t="shared" si="421"/>
        <v>1</v>
      </c>
      <c r="B495" s="2">
        <f t="shared" si="422"/>
        <v>1900</v>
      </c>
      <c r="AF495" s="47"/>
    </row>
    <row r="496" spans="1:60" x14ac:dyDescent="0.2">
      <c r="A496" s="2">
        <f t="shared" si="421"/>
        <v>1</v>
      </c>
      <c r="B496" s="2">
        <f t="shared" si="422"/>
        <v>1900</v>
      </c>
      <c r="AF496" s="47"/>
    </row>
    <row r="497" spans="1:32" x14ac:dyDescent="0.2">
      <c r="A497" s="2">
        <f t="shared" si="421"/>
        <v>1</v>
      </c>
      <c r="B497" s="2">
        <f t="shared" si="422"/>
        <v>1900</v>
      </c>
      <c r="AF497" s="47"/>
    </row>
    <row r="498" spans="1:32" x14ac:dyDescent="0.2">
      <c r="A498" s="2">
        <f t="shared" si="421"/>
        <v>1</v>
      </c>
      <c r="B498" s="2">
        <f t="shared" si="422"/>
        <v>1900</v>
      </c>
      <c r="AF498" s="47"/>
    </row>
    <row r="499" spans="1:32" x14ac:dyDescent="0.2">
      <c r="A499" s="2">
        <f t="shared" si="421"/>
        <v>1</v>
      </c>
      <c r="B499" s="2">
        <f t="shared" si="422"/>
        <v>1900</v>
      </c>
      <c r="AF499" s="47"/>
    </row>
    <row r="500" spans="1:32" x14ac:dyDescent="0.2">
      <c r="A500" s="2">
        <f t="shared" si="421"/>
        <v>1</v>
      </c>
      <c r="B500" s="2">
        <f t="shared" si="422"/>
        <v>1900</v>
      </c>
      <c r="AF500" s="47"/>
    </row>
    <row r="501" spans="1:32" x14ac:dyDescent="0.2">
      <c r="A501" s="2">
        <f t="shared" si="421"/>
        <v>1</v>
      </c>
      <c r="B501" s="2">
        <f t="shared" si="422"/>
        <v>1900</v>
      </c>
      <c r="AF501" s="47"/>
    </row>
    <row r="502" spans="1:32" x14ac:dyDescent="0.2">
      <c r="A502" s="2">
        <f t="shared" si="421"/>
        <v>1</v>
      </c>
      <c r="B502" s="2">
        <f t="shared" si="422"/>
        <v>1900</v>
      </c>
      <c r="AF502" s="47"/>
    </row>
    <row r="503" spans="1:32" x14ac:dyDescent="0.2">
      <c r="A503" s="2">
        <f t="shared" si="421"/>
        <v>1</v>
      </c>
      <c r="B503" s="2">
        <f t="shared" si="422"/>
        <v>1900</v>
      </c>
      <c r="AF503" s="47"/>
    </row>
    <row r="504" spans="1:32" x14ac:dyDescent="0.2">
      <c r="A504" s="2">
        <f t="shared" si="421"/>
        <v>1</v>
      </c>
      <c r="B504" s="2">
        <f t="shared" si="422"/>
        <v>1900</v>
      </c>
      <c r="AF504" s="47"/>
    </row>
    <row r="505" spans="1:32" x14ac:dyDescent="0.2">
      <c r="A505" s="2">
        <f t="shared" si="421"/>
        <v>1</v>
      </c>
      <c r="B505" s="2">
        <f t="shared" si="422"/>
        <v>1900</v>
      </c>
      <c r="AF505" s="47"/>
    </row>
    <row r="506" spans="1:32" x14ac:dyDescent="0.2">
      <c r="A506" s="2">
        <f t="shared" si="421"/>
        <v>1</v>
      </c>
      <c r="B506" s="2">
        <f t="shared" si="422"/>
        <v>1900</v>
      </c>
      <c r="AF506" s="47"/>
    </row>
    <row r="507" spans="1:32" x14ac:dyDescent="0.2">
      <c r="A507" s="2">
        <f t="shared" si="421"/>
        <v>1</v>
      </c>
      <c r="B507" s="2">
        <f t="shared" si="422"/>
        <v>1900</v>
      </c>
      <c r="AF507" s="47"/>
    </row>
    <row r="508" spans="1:32" x14ac:dyDescent="0.2">
      <c r="A508" s="2">
        <f t="shared" si="421"/>
        <v>1</v>
      </c>
      <c r="B508" s="2">
        <f t="shared" si="422"/>
        <v>1900</v>
      </c>
      <c r="AF508" s="47"/>
    </row>
    <row r="509" spans="1:32" x14ac:dyDescent="0.2">
      <c r="A509" s="2">
        <f t="shared" si="421"/>
        <v>1</v>
      </c>
      <c r="B509" s="2">
        <f t="shared" si="422"/>
        <v>1900</v>
      </c>
      <c r="AF509" s="47"/>
    </row>
    <row r="510" spans="1:32" x14ac:dyDescent="0.2">
      <c r="A510" s="2">
        <f t="shared" si="421"/>
        <v>1</v>
      </c>
      <c r="B510" s="2">
        <f t="shared" si="422"/>
        <v>1900</v>
      </c>
      <c r="AF510" s="47"/>
    </row>
    <row r="511" spans="1:32" x14ac:dyDescent="0.2">
      <c r="A511" s="2">
        <f t="shared" si="421"/>
        <v>1</v>
      </c>
      <c r="B511" s="2">
        <f t="shared" si="422"/>
        <v>1900</v>
      </c>
      <c r="AF511" s="47"/>
    </row>
    <row r="512" spans="1:32" x14ac:dyDescent="0.2">
      <c r="A512" s="2">
        <f t="shared" si="421"/>
        <v>1</v>
      </c>
      <c r="B512" s="2">
        <f t="shared" si="422"/>
        <v>1900</v>
      </c>
      <c r="AF512" s="47"/>
    </row>
    <row r="513" spans="1:32" x14ac:dyDescent="0.2">
      <c r="A513" s="2">
        <f t="shared" si="421"/>
        <v>1</v>
      </c>
      <c r="B513" s="2">
        <f t="shared" si="422"/>
        <v>1900</v>
      </c>
      <c r="AF513" s="47"/>
    </row>
    <row r="514" spans="1:32" x14ac:dyDescent="0.2">
      <c r="A514" s="2">
        <f t="shared" si="421"/>
        <v>1</v>
      </c>
      <c r="B514" s="2">
        <f t="shared" si="422"/>
        <v>1900</v>
      </c>
      <c r="AF514" s="47"/>
    </row>
    <row r="515" spans="1:32" x14ac:dyDescent="0.2">
      <c r="A515" s="2">
        <f t="shared" si="421"/>
        <v>1</v>
      </c>
      <c r="B515" s="2">
        <f t="shared" si="422"/>
        <v>1900</v>
      </c>
      <c r="AF515" s="47"/>
    </row>
    <row r="516" spans="1:32" x14ac:dyDescent="0.2">
      <c r="A516" s="2">
        <f t="shared" si="421"/>
        <v>1</v>
      </c>
      <c r="B516" s="2">
        <f t="shared" si="422"/>
        <v>1900</v>
      </c>
      <c r="AF516" s="47"/>
    </row>
    <row r="517" spans="1:32" x14ac:dyDescent="0.2">
      <c r="A517" s="2">
        <f t="shared" si="421"/>
        <v>1</v>
      </c>
      <c r="B517" s="2">
        <f t="shared" si="422"/>
        <v>1900</v>
      </c>
      <c r="AF517" s="47"/>
    </row>
    <row r="518" spans="1:32" x14ac:dyDescent="0.2">
      <c r="A518" s="2">
        <f t="shared" si="421"/>
        <v>1</v>
      </c>
      <c r="B518" s="2">
        <f t="shared" si="422"/>
        <v>1900</v>
      </c>
      <c r="AF518" s="47"/>
    </row>
    <row r="519" spans="1:32" x14ac:dyDescent="0.2">
      <c r="A519" s="2">
        <f t="shared" si="421"/>
        <v>1</v>
      </c>
      <c r="B519" s="2">
        <f t="shared" si="422"/>
        <v>1900</v>
      </c>
      <c r="AF519" s="47"/>
    </row>
    <row r="520" spans="1:32" x14ac:dyDescent="0.2">
      <c r="A520" s="2">
        <f t="shared" si="421"/>
        <v>1</v>
      </c>
      <c r="B520" s="2">
        <f t="shared" si="422"/>
        <v>1900</v>
      </c>
      <c r="AF520" s="47"/>
    </row>
    <row r="521" spans="1:32" x14ac:dyDescent="0.2">
      <c r="A521" s="2">
        <f t="shared" si="421"/>
        <v>1</v>
      </c>
      <c r="B521" s="2">
        <f t="shared" si="422"/>
        <v>1900</v>
      </c>
      <c r="AF521" s="47"/>
    </row>
    <row r="522" spans="1:32" x14ac:dyDescent="0.2">
      <c r="A522" s="2">
        <f t="shared" si="421"/>
        <v>1</v>
      </c>
      <c r="B522" s="2">
        <f t="shared" si="422"/>
        <v>1900</v>
      </c>
      <c r="AF522" s="47"/>
    </row>
    <row r="523" spans="1:32" x14ac:dyDescent="0.2">
      <c r="A523" s="2">
        <f t="shared" si="421"/>
        <v>1</v>
      </c>
      <c r="B523" s="2">
        <f t="shared" si="422"/>
        <v>1900</v>
      </c>
      <c r="AF523" s="47"/>
    </row>
    <row r="524" spans="1:32" x14ac:dyDescent="0.2">
      <c r="A524" s="2">
        <f t="shared" si="421"/>
        <v>1</v>
      </c>
      <c r="B524" s="2">
        <f t="shared" si="422"/>
        <v>1900</v>
      </c>
      <c r="AF524" s="47"/>
    </row>
    <row r="525" spans="1:32" x14ac:dyDescent="0.2">
      <c r="A525" s="2">
        <f t="shared" si="421"/>
        <v>1</v>
      </c>
      <c r="B525" s="2">
        <f t="shared" si="422"/>
        <v>1900</v>
      </c>
      <c r="AF525" s="47"/>
    </row>
    <row r="526" spans="1:32" x14ac:dyDescent="0.2">
      <c r="A526" s="2">
        <f t="shared" si="421"/>
        <v>1</v>
      </c>
      <c r="B526" s="2">
        <f t="shared" si="422"/>
        <v>1900</v>
      </c>
      <c r="AF526" s="47"/>
    </row>
    <row r="527" spans="1:32" x14ac:dyDescent="0.2">
      <c r="A527" s="2">
        <f t="shared" si="421"/>
        <v>1</v>
      </c>
      <c r="B527" s="2">
        <f t="shared" si="422"/>
        <v>1900</v>
      </c>
      <c r="AF527" s="47"/>
    </row>
    <row r="528" spans="1:32" x14ac:dyDescent="0.2">
      <c r="A528" s="2">
        <f t="shared" si="421"/>
        <v>1</v>
      </c>
      <c r="B528" s="2">
        <f t="shared" si="422"/>
        <v>1900</v>
      </c>
      <c r="AF528" s="47"/>
    </row>
    <row r="529" spans="1:32" x14ac:dyDescent="0.2">
      <c r="A529" s="2">
        <f t="shared" si="421"/>
        <v>1</v>
      </c>
      <c r="B529" s="2">
        <f t="shared" si="422"/>
        <v>1900</v>
      </c>
      <c r="AF529" s="47"/>
    </row>
    <row r="530" spans="1:32" x14ac:dyDescent="0.2">
      <c r="A530" s="2">
        <f t="shared" si="421"/>
        <v>1</v>
      </c>
      <c r="B530" s="2">
        <f t="shared" si="422"/>
        <v>1900</v>
      </c>
      <c r="AF530" s="47"/>
    </row>
    <row r="531" spans="1:32" x14ac:dyDescent="0.2">
      <c r="A531" s="2">
        <f t="shared" si="421"/>
        <v>1</v>
      </c>
      <c r="B531" s="2">
        <f t="shared" si="422"/>
        <v>1900</v>
      </c>
      <c r="AF531" s="47"/>
    </row>
    <row r="532" spans="1:32" x14ac:dyDescent="0.2">
      <c r="A532" s="2">
        <f t="shared" si="421"/>
        <v>1</v>
      </c>
      <c r="B532" s="2">
        <f t="shared" si="422"/>
        <v>1900</v>
      </c>
      <c r="AF532" s="47"/>
    </row>
    <row r="533" spans="1:32" x14ac:dyDescent="0.2">
      <c r="A533" s="2">
        <f t="shared" si="421"/>
        <v>1</v>
      </c>
      <c r="B533" s="2">
        <f t="shared" si="422"/>
        <v>1900</v>
      </c>
      <c r="AF533" s="47"/>
    </row>
    <row r="534" spans="1:32" x14ac:dyDescent="0.2">
      <c r="A534" s="2">
        <f t="shared" si="421"/>
        <v>1</v>
      </c>
      <c r="B534" s="2">
        <f t="shared" si="422"/>
        <v>1900</v>
      </c>
      <c r="AF534" s="47"/>
    </row>
    <row r="535" spans="1:32" x14ac:dyDescent="0.2">
      <c r="A535" s="2">
        <f t="shared" si="421"/>
        <v>1</v>
      </c>
      <c r="B535" s="2">
        <f t="shared" si="422"/>
        <v>1900</v>
      </c>
      <c r="AF535" s="47"/>
    </row>
    <row r="536" spans="1:32" x14ac:dyDescent="0.2">
      <c r="A536" s="2">
        <f t="shared" si="421"/>
        <v>1</v>
      </c>
      <c r="B536" s="2">
        <f t="shared" si="422"/>
        <v>1900</v>
      </c>
      <c r="AF536" s="47"/>
    </row>
    <row r="537" spans="1:32" x14ac:dyDescent="0.2">
      <c r="A537" s="2">
        <f t="shared" si="421"/>
        <v>1</v>
      </c>
      <c r="B537" s="2">
        <f t="shared" si="422"/>
        <v>1900</v>
      </c>
      <c r="AF537" s="47"/>
    </row>
    <row r="538" spans="1:32" x14ac:dyDescent="0.2">
      <c r="A538" s="2">
        <f t="shared" si="421"/>
        <v>1</v>
      </c>
      <c r="B538" s="2">
        <f t="shared" si="422"/>
        <v>1900</v>
      </c>
      <c r="AF538" s="47"/>
    </row>
    <row r="539" spans="1:32" x14ac:dyDescent="0.2">
      <c r="A539" s="2">
        <f t="shared" si="421"/>
        <v>1</v>
      </c>
      <c r="B539" s="2">
        <f t="shared" si="422"/>
        <v>1900</v>
      </c>
      <c r="AF539" s="47"/>
    </row>
    <row r="540" spans="1:32" x14ac:dyDescent="0.2">
      <c r="A540" s="2">
        <f t="shared" si="421"/>
        <v>1</v>
      </c>
      <c r="B540" s="2">
        <f t="shared" si="422"/>
        <v>1900</v>
      </c>
      <c r="AF540" s="47"/>
    </row>
    <row r="541" spans="1:32" x14ac:dyDescent="0.2">
      <c r="A541" s="2">
        <f t="shared" si="421"/>
        <v>1</v>
      </c>
      <c r="B541" s="2">
        <f t="shared" si="422"/>
        <v>1900</v>
      </c>
    </row>
    <row r="542" spans="1:32" x14ac:dyDescent="0.2">
      <c r="A542" s="2">
        <f t="shared" si="421"/>
        <v>1</v>
      </c>
      <c r="B542" s="2">
        <f t="shared" si="422"/>
        <v>1900</v>
      </c>
    </row>
    <row r="543" spans="1:32" x14ac:dyDescent="0.2">
      <c r="A543" s="2">
        <f t="shared" si="421"/>
        <v>1</v>
      </c>
      <c r="B543" s="2">
        <f t="shared" si="422"/>
        <v>1900</v>
      </c>
    </row>
    <row r="544" spans="1:32" x14ac:dyDescent="0.2">
      <c r="A544" s="2">
        <f t="shared" si="421"/>
        <v>1</v>
      </c>
      <c r="B544" s="2">
        <f t="shared" si="422"/>
        <v>1900</v>
      </c>
    </row>
    <row r="545" spans="1:2" x14ac:dyDescent="0.2">
      <c r="A545" s="2">
        <f t="shared" si="421"/>
        <v>1</v>
      </c>
      <c r="B545" s="2">
        <f t="shared" si="422"/>
        <v>1900</v>
      </c>
    </row>
    <row r="546" spans="1:2" x14ac:dyDescent="0.2">
      <c r="A546" s="2">
        <f t="shared" si="421"/>
        <v>1</v>
      </c>
      <c r="B546" s="2">
        <f t="shared" si="422"/>
        <v>1900</v>
      </c>
    </row>
    <row r="547" spans="1:2" x14ac:dyDescent="0.2">
      <c r="A547" s="2">
        <f t="shared" si="421"/>
        <v>1</v>
      </c>
      <c r="B547" s="2">
        <f t="shared" si="422"/>
        <v>1900</v>
      </c>
    </row>
    <row r="548" spans="1:2" x14ac:dyDescent="0.2">
      <c r="A548" s="2">
        <f t="shared" si="421"/>
        <v>1</v>
      </c>
      <c r="B548" s="2">
        <f t="shared" si="422"/>
        <v>1900</v>
      </c>
    </row>
    <row r="549" spans="1:2" x14ac:dyDescent="0.2">
      <c r="A549" s="2">
        <f t="shared" si="421"/>
        <v>1</v>
      </c>
      <c r="B549" s="2">
        <f t="shared" si="422"/>
        <v>1900</v>
      </c>
    </row>
    <row r="550" spans="1:2" x14ac:dyDescent="0.2">
      <c r="A550" s="2">
        <f t="shared" si="421"/>
        <v>1</v>
      </c>
      <c r="B550" s="2">
        <f t="shared" si="422"/>
        <v>1900</v>
      </c>
    </row>
    <row r="551" spans="1:2" x14ac:dyDescent="0.2">
      <c r="A551" s="2">
        <f t="shared" si="421"/>
        <v>1</v>
      </c>
      <c r="B551" s="2">
        <f t="shared" si="422"/>
        <v>1900</v>
      </c>
    </row>
    <row r="552" spans="1:2" x14ac:dyDescent="0.2">
      <c r="A552" s="2">
        <f t="shared" si="421"/>
        <v>1</v>
      </c>
      <c r="B552" s="2">
        <f t="shared" si="422"/>
        <v>1900</v>
      </c>
    </row>
    <row r="553" spans="1:2" x14ac:dyDescent="0.2">
      <c r="A553" s="2">
        <f t="shared" si="421"/>
        <v>1</v>
      </c>
      <c r="B553" s="2">
        <f t="shared" si="422"/>
        <v>1900</v>
      </c>
    </row>
    <row r="554" spans="1:2" x14ac:dyDescent="0.2">
      <c r="A554" s="2">
        <f t="shared" si="421"/>
        <v>1</v>
      </c>
      <c r="B554" s="2">
        <f t="shared" si="422"/>
        <v>1900</v>
      </c>
    </row>
    <row r="555" spans="1:2" x14ac:dyDescent="0.2">
      <c r="A555" s="2">
        <f t="shared" si="421"/>
        <v>1</v>
      </c>
      <c r="B555" s="2">
        <f t="shared" si="422"/>
        <v>1900</v>
      </c>
    </row>
    <row r="556" spans="1:2" x14ac:dyDescent="0.2">
      <c r="A556" s="2">
        <f t="shared" ref="A556:A619" si="423">MONTH(C556)</f>
        <v>1</v>
      </c>
      <c r="B556" s="2">
        <f t="shared" ref="B556:B619" si="424">YEAR(C556)</f>
        <v>1900</v>
      </c>
    </row>
    <row r="557" spans="1:2" x14ac:dyDescent="0.2">
      <c r="A557" s="2">
        <f t="shared" si="423"/>
        <v>1</v>
      </c>
      <c r="B557" s="2">
        <f t="shared" si="424"/>
        <v>1900</v>
      </c>
    </row>
    <row r="558" spans="1:2" x14ac:dyDescent="0.2">
      <c r="A558" s="2">
        <f t="shared" si="423"/>
        <v>1</v>
      </c>
      <c r="B558" s="2">
        <f t="shared" si="424"/>
        <v>1900</v>
      </c>
    </row>
    <row r="559" spans="1:2" x14ac:dyDescent="0.2">
      <c r="A559" s="2">
        <f t="shared" si="423"/>
        <v>1</v>
      </c>
      <c r="B559" s="2">
        <f t="shared" si="424"/>
        <v>1900</v>
      </c>
    </row>
    <row r="560" spans="1:2" x14ac:dyDescent="0.2">
      <c r="A560" s="2">
        <f t="shared" si="423"/>
        <v>1</v>
      </c>
      <c r="B560" s="2">
        <f t="shared" si="424"/>
        <v>1900</v>
      </c>
    </row>
    <row r="561" spans="1:2" x14ac:dyDescent="0.2">
      <c r="A561" s="2">
        <f t="shared" si="423"/>
        <v>1</v>
      </c>
      <c r="B561" s="2">
        <f t="shared" si="424"/>
        <v>1900</v>
      </c>
    </row>
    <row r="562" spans="1:2" x14ac:dyDescent="0.2">
      <c r="A562" s="2">
        <f t="shared" si="423"/>
        <v>1</v>
      </c>
      <c r="B562" s="2">
        <f t="shared" si="424"/>
        <v>1900</v>
      </c>
    </row>
    <row r="563" spans="1:2" x14ac:dyDescent="0.2">
      <c r="A563" s="2">
        <f t="shared" si="423"/>
        <v>1</v>
      </c>
      <c r="B563" s="2">
        <f t="shared" si="424"/>
        <v>1900</v>
      </c>
    </row>
    <row r="564" spans="1:2" x14ac:dyDescent="0.2">
      <c r="A564" s="2">
        <f t="shared" si="423"/>
        <v>1</v>
      </c>
      <c r="B564" s="2">
        <f t="shared" si="424"/>
        <v>1900</v>
      </c>
    </row>
    <row r="565" spans="1:2" x14ac:dyDescent="0.2">
      <c r="A565" s="2">
        <f t="shared" si="423"/>
        <v>1</v>
      </c>
      <c r="B565" s="2">
        <f t="shared" si="424"/>
        <v>1900</v>
      </c>
    </row>
    <row r="566" spans="1:2" x14ac:dyDescent="0.2">
      <c r="A566" s="2">
        <f t="shared" si="423"/>
        <v>1</v>
      </c>
      <c r="B566" s="2">
        <f t="shared" si="424"/>
        <v>1900</v>
      </c>
    </row>
    <row r="567" spans="1:2" x14ac:dyDescent="0.2">
      <c r="A567" s="2">
        <f t="shared" si="423"/>
        <v>1</v>
      </c>
      <c r="B567" s="2">
        <f t="shared" si="424"/>
        <v>1900</v>
      </c>
    </row>
    <row r="568" spans="1:2" x14ac:dyDescent="0.2">
      <c r="A568" s="2">
        <f t="shared" si="423"/>
        <v>1</v>
      </c>
      <c r="B568" s="2">
        <f t="shared" si="424"/>
        <v>1900</v>
      </c>
    </row>
    <row r="569" spans="1:2" x14ac:dyDescent="0.2">
      <c r="A569" s="2">
        <f t="shared" si="423"/>
        <v>1</v>
      </c>
      <c r="B569" s="2">
        <f t="shared" si="424"/>
        <v>1900</v>
      </c>
    </row>
    <row r="570" spans="1:2" x14ac:dyDescent="0.2">
      <c r="A570" s="2">
        <f t="shared" si="423"/>
        <v>1</v>
      </c>
      <c r="B570" s="2">
        <f t="shared" si="424"/>
        <v>1900</v>
      </c>
    </row>
    <row r="571" spans="1:2" x14ac:dyDescent="0.2">
      <c r="A571" s="2">
        <f t="shared" si="423"/>
        <v>1</v>
      </c>
      <c r="B571" s="2">
        <f t="shared" si="424"/>
        <v>1900</v>
      </c>
    </row>
    <row r="572" spans="1:2" x14ac:dyDescent="0.2">
      <c r="A572" s="2">
        <f t="shared" si="423"/>
        <v>1</v>
      </c>
      <c r="B572" s="2">
        <f t="shared" si="424"/>
        <v>1900</v>
      </c>
    </row>
    <row r="573" spans="1:2" x14ac:dyDescent="0.2">
      <c r="A573" s="2">
        <f t="shared" si="423"/>
        <v>1</v>
      </c>
      <c r="B573" s="2">
        <f t="shared" si="424"/>
        <v>1900</v>
      </c>
    </row>
    <row r="574" spans="1:2" x14ac:dyDescent="0.2">
      <c r="A574" s="2">
        <f t="shared" si="423"/>
        <v>1</v>
      </c>
      <c r="B574" s="2">
        <f t="shared" si="424"/>
        <v>1900</v>
      </c>
    </row>
    <row r="575" spans="1:2" x14ac:dyDescent="0.2">
      <c r="A575" s="2">
        <f t="shared" si="423"/>
        <v>1</v>
      </c>
      <c r="B575" s="2">
        <f t="shared" si="424"/>
        <v>1900</v>
      </c>
    </row>
    <row r="576" spans="1:2" x14ac:dyDescent="0.2">
      <c r="A576" s="2">
        <f t="shared" si="423"/>
        <v>1</v>
      </c>
      <c r="B576" s="2">
        <f t="shared" si="424"/>
        <v>1900</v>
      </c>
    </row>
    <row r="577" spans="1:2" x14ac:dyDescent="0.2">
      <c r="A577" s="2">
        <f t="shared" si="423"/>
        <v>1</v>
      </c>
      <c r="B577" s="2">
        <f t="shared" si="424"/>
        <v>1900</v>
      </c>
    </row>
    <row r="578" spans="1:2" x14ac:dyDescent="0.2">
      <c r="A578" s="2">
        <f t="shared" si="423"/>
        <v>1</v>
      </c>
      <c r="B578" s="2">
        <f t="shared" si="424"/>
        <v>1900</v>
      </c>
    </row>
    <row r="579" spans="1:2" x14ac:dyDescent="0.2">
      <c r="A579" s="2">
        <f t="shared" si="423"/>
        <v>1</v>
      </c>
      <c r="B579" s="2">
        <f t="shared" si="424"/>
        <v>1900</v>
      </c>
    </row>
    <row r="580" spans="1:2" x14ac:dyDescent="0.2">
      <c r="A580" s="2">
        <f t="shared" si="423"/>
        <v>1</v>
      </c>
      <c r="B580" s="2">
        <f t="shared" si="424"/>
        <v>1900</v>
      </c>
    </row>
    <row r="581" spans="1:2" x14ac:dyDescent="0.2">
      <c r="A581" s="2">
        <f t="shared" si="423"/>
        <v>1</v>
      </c>
      <c r="B581" s="2">
        <f t="shared" si="424"/>
        <v>1900</v>
      </c>
    </row>
    <row r="582" spans="1:2" x14ac:dyDescent="0.2">
      <c r="A582" s="2">
        <f t="shared" si="423"/>
        <v>1</v>
      </c>
      <c r="B582" s="2">
        <f t="shared" si="424"/>
        <v>1900</v>
      </c>
    </row>
    <row r="583" spans="1:2" x14ac:dyDescent="0.2">
      <c r="A583" s="2">
        <f t="shared" si="423"/>
        <v>1</v>
      </c>
      <c r="B583" s="2">
        <f t="shared" si="424"/>
        <v>1900</v>
      </c>
    </row>
    <row r="584" spans="1:2" x14ac:dyDescent="0.2">
      <c r="A584" s="2">
        <f t="shared" si="423"/>
        <v>1</v>
      </c>
      <c r="B584" s="2">
        <f t="shared" si="424"/>
        <v>1900</v>
      </c>
    </row>
    <row r="585" spans="1:2" x14ac:dyDescent="0.2">
      <c r="A585" s="2">
        <f t="shared" si="423"/>
        <v>1</v>
      </c>
      <c r="B585" s="2">
        <f t="shared" si="424"/>
        <v>1900</v>
      </c>
    </row>
    <row r="586" spans="1:2" x14ac:dyDescent="0.2">
      <c r="A586" s="2">
        <f t="shared" si="423"/>
        <v>1</v>
      </c>
      <c r="B586" s="2">
        <f t="shared" si="424"/>
        <v>1900</v>
      </c>
    </row>
    <row r="587" spans="1:2" x14ac:dyDescent="0.2">
      <c r="A587" s="2">
        <f t="shared" si="423"/>
        <v>1</v>
      </c>
      <c r="B587" s="2">
        <f t="shared" si="424"/>
        <v>1900</v>
      </c>
    </row>
    <row r="588" spans="1:2" x14ac:dyDescent="0.2">
      <c r="A588" s="2">
        <f t="shared" si="423"/>
        <v>1</v>
      </c>
      <c r="B588" s="2">
        <f t="shared" si="424"/>
        <v>1900</v>
      </c>
    </row>
    <row r="589" spans="1:2" x14ac:dyDescent="0.2">
      <c r="A589" s="2">
        <f t="shared" si="423"/>
        <v>1</v>
      </c>
      <c r="B589" s="2">
        <f t="shared" si="424"/>
        <v>1900</v>
      </c>
    </row>
    <row r="590" spans="1:2" x14ac:dyDescent="0.2">
      <c r="A590" s="2">
        <f t="shared" si="423"/>
        <v>1</v>
      </c>
      <c r="B590" s="2">
        <f t="shared" si="424"/>
        <v>1900</v>
      </c>
    </row>
    <row r="591" spans="1:2" x14ac:dyDescent="0.2">
      <c r="A591" s="2">
        <f t="shared" si="423"/>
        <v>1</v>
      </c>
      <c r="B591" s="2">
        <f t="shared" si="424"/>
        <v>1900</v>
      </c>
    </row>
    <row r="592" spans="1:2" x14ac:dyDescent="0.2">
      <c r="A592" s="2">
        <f t="shared" si="423"/>
        <v>1</v>
      </c>
      <c r="B592" s="2">
        <f t="shared" si="424"/>
        <v>1900</v>
      </c>
    </row>
    <row r="593" spans="1:2" x14ac:dyDescent="0.2">
      <c r="A593" s="2">
        <f t="shared" si="423"/>
        <v>1</v>
      </c>
      <c r="B593" s="2">
        <f t="shared" si="424"/>
        <v>1900</v>
      </c>
    </row>
    <row r="594" spans="1:2" x14ac:dyDescent="0.2">
      <c r="A594" s="2">
        <f t="shared" si="423"/>
        <v>1</v>
      </c>
      <c r="B594" s="2">
        <f t="shared" si="424"/>
        <v>1900</v>
      </c>
    </row>
    <row r="595" spans="1:2" x14ac:dyDescent="0.2">
      <c r="A595" s="2">
        <f t="shared" si="423"/>
        <v>1</v>
      </c>
      <c r="B595" s="2">
        <f t="shared" si="424"/>
        <v>1900</v>
      </c>
    </row>
    <row r="596" spans="1:2" x14ac:dyDescent="0.2">
      <c r="A596" s="2">
        <f t="shared" si="423"/>
        <v>1</v>
      </c>
      <c r="B596" s="2">
        <f t="shared" si="424"/>
        <v>1900</v>
      </c>
    </row>
    <row r="597" spans="1:2" x14ac:dyDescent="0.2">
      <c r="A597" s="2">
        <f t="shared" si="423"/>
        <v>1</v>
      </c>
      <c r="B597" s="2">
        <f t="shared" si="424"/>
        <v>1900</v>
      </c>
    </row>
    <row r="598" spans="1:2" x14ac:dyDescent="0.2">
      <c r="A598" s="2">
        <f t="shared" si="423"/>
        <v>1</v>
      </c>
      <c r="B598" s="2">
        <f t="shared" si="424"/>
        <v>1900</v>
      </c>
    </row>
    <row r="599" spans="1:2" x14ac:dyDescent="0.2">
      <c r="A599" s="2">
        <f t="shared" si="423"/>
        <v>1</v>
      </c>
      <c r="B599" s="2">
        <f t="shared" si="424"/>
        <v>1900</v>
      </c>
    </row>
    <row r="600" spans="1:2" x14ac:dyDescent="0.2">
      <c r="A600" s="2">
        <f t="shared" si="423"/>
        <v>1</v>
      </c>
      <c r="B600" s="2">
        <f t="shared" si="424"/>
        <v>1900</v>
      </c>
    </row>
    <row r="601" spans="1:2" x14ac:dyDescent="0.2">
      <c r="A601" s="2">
        <f t="shared" si="423"/>
        <v>1</v>
      </c>
      <c r="B601" s="2">
        <f t="shared" si="424"/>
        <v>1900</v>
      </c>
    </row>
    <row r="602" spans="1:2" x14ac:dyDescent="0.2">
      <c r="A602" s="2">
        <f t="shared" si="423"/>
        <v>1</v>
      </c>
      <c r="B602" s="2">
        <f t="shared" si="424"/>
        <v>1900</v>
      </c>
    </row>
    <row r="603" spans="1:2" x14ac:dyDescent="0.2">
      <c r="A603" s="2">
        <f t="shared" si="423"/>
        <v>1</v>
      </c>
      <c r="B603" s="2">
        <f t="shared" si="424"/>
        <v>1900</v>
      </c>
    </row>
    <row r="604" spans="1:2" x14ac:dyDescent="0.2">
      <c r="A604" s="2">
        <f t="shared" si="423"/>
        <v>1</v>
      </c>
      <c r="B604" s="2">
        <f t="shared" si="424"/>
        <v>1900</v>
      </c>
    </row>
    <row r="605" spans="1:2" x14ac:dyDescent="0.2">
      <c r="A605" s="2">
        <f t="shared" si="423"/>
        <v>1</v>
      </c>
      <c r="B605" s="2">
        <f t="shared" si="424"/>
        <v>1900</v>
      </c>
    </row>
    <row r="606" spans="1:2" x14ac:dyDescent="0.2">
      <c r="A606" s="2">
        <f t="shared" si="423"/>
        <v>1</v>
      </c>
      <c r="B606" s="2">
        <f t="shared" si="424"/>
        <v>1900</v>
      </c>
    </row>
    <row r="607" spans="1:2" x14ac:dyDescent="0.2">
      <c r="A607" s="2">
        <f t="shared" si="423"/>
        <v>1</v>
      </c>
      <c r="B607" s="2">
        <f t="shared" si="424"/>
        <v>1900</v>
      </c>
    </row>
    <row r="608" spans="1:2" x14ac:dyDescent="0.2">
      <c r="A608" s="2">
        <f t="shared" si="423"/>
        <v>1</v>
      </c>
      <c r="B608" s="2">
        <f t="shared" si="424"/>
        <v>1900</v>
      </c>
    </row>
    <row r="609" spans="1:2" x14ac:dyDescent="0.2">
      <c r="A609" s="2">
        <f t="shared" si="423"/>
        <v>1</v>
      </c>
      <c r="B609" s="2">
        <f t="shared" si="424"/>
        <v>1900</v>
      </c>
    </row>
    <row r="610" spans="1:2" x14ac:dyDescent="0.2">
      <c r="A610" s="2">
        <f t="shared" si="423"/>
        <v>1</v>
      </c>
      <c r="B610" s="2">
        <f t="shared" si="424"/>
        <v>1900</v>
      </c>
    </row>
    <row r="611" spans="1:2" x14ac:dyDescent="0.2">
      <c r="A611" s="2">
        <f t="shared" si="423"/>
        <v>1</v>
      </c>
      <c r="B611" s="2">
        <f t="shared" si="424"/>
        <v>1900</v>
      </c>
    </row>
    <row r="612" spans="1:2" x14ac:dyDescent="0.2">
      <c r="A612" s="2">
        <f t="shared" si="423"/>
        <v>1</v>
      </c>
      <c r="B612" s="2">
        <f t="shared" si="424"/>
        <v>1900</v>
      </c>
    </row>
    <row r="613" spans="1:2" x14ac:dyDescent="0.2">
      <c r="A613" s="2">
        <f t="shared" si="423"/>
        <v>1</v>
      </c>
      <c r="B613" s="2">
        <f t="shared" si="424"/>
        <v>1900</v>
      </c>
    </row>
    <row r="614" spans="1:2" x14ac:dyDescent="0.2">
      <c r="A614" s="2">
        <f t="shared" si="423"/>
        <v>1</v>
      </c>
      <c r="B614" s="2">
        <f t="shared" si="424"/>
        <v>1900</v>
      </c>
    </row>
    <row r="615" spans="1:2" x14ac:dyDescent="0.2">
      <c r="A615" s="2">
        <f t="shared" si="423"/>
        <v>1</v>
      </c>
      <c r="B615" s="2">
        <f t="shared" si="424"/>
        <v>1900</v>
      </c>
    </row>
    <row r="616" spans="1:2" x14ac:dyDescent="0.2">
      <c r="A616" s="2">
        <f t="shared" si="423"/>
        <v>1</v>
      </c>
      <c r="B616" s="2">
        <f t="shared" si="424"/>
        <v>1900</v>
      </c>
    </row>
    <row r="617" spans="1:2" x14ac:dyDescent="0.2">
      <c r="A617" s="2">
        <f t="shared" si="423"/>
        <v>1</v>
      </c>
      <c r="B617" s="2">
        <f t="shared" si="424"/>
        <v>1900</v>
      </c>
    </row>
    <row r="618" spans="1:2" x14ac:dyDescent="0.2">
      <c r="A618" s="2">
        <f t="shared" si="423"/>
        <v>1</v>
      </c>
      <c r="B618" s="2">
        <f t="shared" si="424"/>
        <v>1900</v>
      </c>
    </row>
    <row r="619" spans="1:2" x14ac:dyDescent="0.2">
      <c r="A619" s="2">
        <f t="shared" si="423"/>
        <v>1</v>
      </c>
      <c r="B619" s="2">
        <f t="shared" si="424"/>
        <v>1900</v>
      </c>
    </row>
    <row r="620" spans="1:2" x14ac:dyDescent="0.2">
      <c r="A620" s="2">
        <f t="shared" ref="A620:A683" si="425">MONTH(C620)</f>
        <v>1</v>
      </c>
      <c r="B620" s="2">
        <f t="shared" ref="B620:B683" si="426">YEAR(C620)</f>
        <v>1900</v>
      </c>
    </row>
    <row r="621" spans="1:2" x14ac:dyDescent="0.2">
      <c r="A621" s="2">
        <f t="shared" si="425"/>
        <v>1</v>
      </c>
      <c r="B621" s="2">
        <f t="shared" si="426"/>
        <v>1900</v>
      </c>
    </row>
    <row r="622" spans="1:2" x14ac:dyDescent="0.2">
      <c r="A622" s="2">
        <f t="shared" si="425"/>
        <v>1</v>
      </c>
      <c r="B622" s="2">
        <f t="shared" si="426"/>
        <v>1900</v>
      </c>
    </row>
    <row r="623" spans="1:2" x14ac:dyDescent="0.2">
      <c r="A623" s="2">
        <f t="shared" si="425"/>
        <v>1</v>
      </c>
      <c r="B623" s="2">
        <f t="shared" si="426"/>
        <v>1900</v>
      </c>
    </row>
    <row r="624" spans="1:2" x14ac:dyDescent="0.2">
      <c r="A624" s="2">
        <f t="shared" si="425"/>
        <v>1</v>
      </c>
      <c r="B624" s="2">
        <f t="shared" si="426"/>
        <v>1900</v>
      </c>
    </row>
    <row r="625" spans="1:2" x14ac:dyDescent="0.2">
      <c r="A625" s="2">
        <f t="shared" si="425"/>
        <v>1</v>
      </c>
      <c r="B625" s="2">
        <f t="shared" si="426"/>
        <v>1900</v>
      </c>
    </row>
    <row r="626" spans="1:2" x14ac:dyDescent="0.2">
      <c r="A626" s="2">
        <f t="shared" si="425"/>
        <v>1</v>
      </c>
      <c r="B626" s="2">
        <f t="shared" si="426"/>
        <v>1900</v>
      </c>
    </row>
    <row r="627" spans="1:2" x14ac:dyDescent="0.2">
      <c r="A627" s="2">
        <f t="shared" si="425"/>
        <v>1</v>
      </c>
      <c r="B627" s="2">
        <f t="shared" si="426"/>
        <v>1900</v>
      </c>
    </row>
    <row r="628" spans="1:2" x14ac:dyDescent="0.2">
      <c r="A628" s="2">
        <f t="shared" si="425"/>
        <v>1</v>
      </c>
      <c r="B628" s="2">
        <f t="shared" si="426"/>
        <v>1900</v>
      </c>
    </row>
    <row r="629" spans="1:2" x14ac:dyDescent="0.2">
      <c r="A629" s="2">
        <f t="shared" si="425"/>
        <v>1</v>
      </c>
      <c r="B629" s="2">
        <f t="shared" si="426"/>
        <v>1900</v>
      </c>
    </row>
    <row r="630" spans="1:2" x14ac:dyDescent="0.2">
      <c r="A630" s="2">
        <f t="shared" si="425"/>
        <v>1</v>
      </c>
      <c r="B630" s="2">
        <f t="shared" si="426"/>
        <v>1900</v>
      </c>
    </row>
    <row r="631" spans="1:2" x14ac:dyDescent="0.2">
      <c r="A631" s="2">
        <f t="shared" si="425"/>
        <v>1</v>
      </c>
      <c r="B631" s="2">
        <f t="shared" si="426"/>
        <v>1900</v>
      </c>
    </row>
    <row r="632" spans="1:2" x14ac:dyDescent="0.2">
      <c r="A632" s="2">
        <f t="shared" si="425"/>
        <v>1</v>
      </c>
      <c r="B632" s="2">
        <f t="shared" si="426"/>
        <v>1900</v>
      </c>
    </row>
    <row r="633" spans="1:2" x14ac:dyDescent="0.2">
      <c r="A633" s="2">
        <f t="shared" si="425"/>
        <v>1</v>
      </c>
      <c r="B633" s="2">
        <f t="shared" si="426"/>
        <v>1900</v>
      </c>
    </row>
    <row r="634" spans="1:2" x14ac:dyDescent="0.2">
      <c r="A634" s="2">
        <f t="shared" si="425"/>
        <v>1</v>
      </c>
      <c r="B634" s="2">
        <f t="shared" si="426"/>
        <v>1900</v>
      </c>
    </row>
    <row r="635" spans="1:2" x14ac:dyDescent="0.2">
      <c r="A635" s="2">
        <f t="shared" si="425"/>
        <v>1</v>
      </c>
      <c r="B635" s="2">
        <f t="shared" si="426"/>
        <v>1900</v>
      </c>
    </row>
    <row r="636" spans="1:2" x14ac:dyDescent="0.2">
      <c r="A636" s="2">
        <f t="shared" si="425"/>
        <v>1</v>
      </c>
      <c r="B636" s="2">
        <f t="shared" si="426"/>
        <v>1900</v>
      </c>
    </row>
    <row r="637" spans="1:2" x14ac:dyDescent="0.2">
      <c r="A637" s="2">
        <f t="shared" si="425"/>
        <v>1</v>
      </c>
      <c r="B637" s="2">
        <f t="shared" si="426"/>
        <v>1900</v>
      </c>
    </row>
    <row r="638" spans="1:2" x14ac:dyDescent="0.2">
      <c r="A638" s="2">
        <f t="shared" si="425"/>
        <v>1</v>
      </c>
      <c r="B638" s="2">
        <f t="shared" si="426"/>
        <v>1900</v>
      </c>
    </row>
    <row r="639" spans="1:2" x14ac:dyDescent="0.2">
      <c r="A639" s="2">
        <f t="shared" si="425"/>
        <v>1</v>
      </c>
      <c r="B639" s="2">
        <f t="shared" si="426"/>
        <v>1900</v>
      </c>
    </row>
    <row r="640" spans="1:2" x14ac:dyDescent="0.2">
      <c r="A640" s="2">
        <f t="shared" si="425"/>
        <v>1</v>
      </c>
      <c r="B640" s="2">
        <f t="shared" si="426"/>
        <v>1900</v>
      </c>
    </row>
    <row r="641" spans="1:2" x14ac:dyDescent="0.2">
      <c r="A641" s="2">
        <f t="shared" si="425"/>
        <v>1</v>
      </c>
      <c r="B641" s="2">
        <f t="shared" si="426"/>
        <v>1900</v>
      </c>
    </row>
    <row r="642" spans="1:2" x14ac:dyDescent="0.2">
      <c r="A642" s="2">
        <f t="shared" si="425"/>
        <v>1</v>
      </c>
      <c r="B642" s="2">
        <f t="shared" si="426"/>
        <v>1900</v>
      </c>
    </row>
    <row r="643" spans="1:2" x14ac:dyDescent="0.2">
      <c r="A643" s="2">
        <f t="shared" si="425"/>
        <v>1</v>
      </c>
      <c r="B643" s="2">
        <f t="shared" si="426"/>
        <v>1900</v>
      </c>
    </row>
    <row r="644" spans="1:2" x14ac:dyDescent="0.2">
      <c r="A644" s="2">
        <f t="shared" si="425"/>
        <v>1</v>
      </c>
      <c r="B644" s="2">
        <f t="shared" si="426"/>
        <v>1900</v>
      </c>
    </row>
    <row r="645" spans="1:2" x14ac:dyDescent="0.2">
      <c r="A645" s="2">
        <f t="shared" si="425"/>
        <v>1</v>
      </c>
      <c r="B645" s="2">
        <f t="shared" si="426"/>
        <v>1900</v>
      </c>
    </row>
    <row r="646" spans="1:2" x14ac:dyDescent="0.2">
      <c r="A646" s="2">
        <f t="shared" si="425"/>
        <v>1</v>
      </c>
      <c r="B646" s="2">
        <f t="shared" si="426"/>
        <v>1900</v>
      </c>
    </row>
    <row r="647" spans="1:2" x14ac:dyDescent="0.2">
      <c r="A647" s="2">
        <f t="shared" si="425"/>
        <v>1</v>
      </c>
      <c r="B647" s="2">
        <f t="shared" si="426"/>
        <v>1900</v>
      </c>
    </row>
    <row r="648" spans="1:2" x14ac:dyDescent="0.2">
      <c r="A648" s="2">
        <f t="shared" si="425"/>
        <v>1</v>
      </c>
      <c r="B648" s="2">
        <f t="shared" si="426"/>
        <v>1900</v>
      </c>
    </row>
    <row r="649" spans="1:2" x14ac:dyDescent="0.2">
      <c r="A649" s="2">
        <f t="shared" si="425"/>
        <v>1</v>
      </c>
      <c r="B649" s="2">
        <f t="shared" si="426"/>
        <v>1900</v>
      </c>
    </row>
    <row r="650" spans="1:2" x14ac:dyDescent="0.2">
      <c r="A650" s="2">
        <f t="shared" si="425"/>
        <v>1</v>
      </c>
      <c r="B650" s="2">
        <f t="shared" si="426"/>
        <v>1900</v>
      </c>
    </row>
    <row r="651" spans="1:2" x14ac:dyDescent="0.2">
      <c r="A651" s="2">
        <f t="shared" si="425"/>
        <v>1</v>
      </c>
      <c r="B651" s="2">
        <f t="shared" si="426"/>
        <v>1900</v>
      </c>
    </row>
    <row r="652" spans="1:2" x14ac:dyDescent="0.2">
      <c r="A652" s="2">
        <f t="shared" si="425"/>
        <v>1</v>
      </c>
      <c r="B652" s="2">
        <f t="shared" si="426"/>
        <v>1900</v>
      </c>
    </row>
    <row r="653" spans="1:2" x14ac:dyDescent="0.2">
      <c r="A653" s="2">
        <f t="shared" si="425"/>
        <v>1</v>
      </c>
      <c r="B653" s="2">
        <f t="shared" si="426"/>
        <v>1900</v>
      </c>
    </row>
    <row r="654" spans="1:2" x14ac:dyDescent="0.2">
      <c r="A654" s="2">
        <f t="shared" si="425"/>
        <v>1</v>
      </c>
      <c r="B654" s="2">
        <f t="shared" si="426"/>
        <v>1900</v>
      </c>
    </row>
    <row r="655" spans="1:2" x14ac:dyDescent="0.2">
      <c r="A655" s="2">
        <f t="shared" si="425"/>
        <v>1</v>
      </c>
      <c r="B655" s="2">
        <f t="shared" si="426"/>
        <v>1900</v>
      </c>
    </row>
    <row r="656" spans="1:2" x14ac:dyDescent="0.2">
      <c r="A656" s="2">
        <f t="shared" si="425"/>
        <v>1</v>
      </c>
      <c r="B656" s="2">
        <f t="shared" si="426"/>
        <v>1900</v>
      </c>
    </row>
    <row r="657" spans="1:2" x14ac:dyDescent="0.2">
      <c r="A657" s="2">
        <f t="shared" si="425"/>
        <v>1</v>
      </c>
      <c r="B657" s="2">
        <f t="shared" si="426"/>
        <v>1900</v>
      </c>
    </row>
    <row r="658" spans="1:2" x14ac:dyDescent="0.2">
      <c r="A658" s="2">
        <f t="shared" si="425"/>
        <v>1</v>
      </c>
      <c r="B658" s="2">
        <f t="shared" si="426"/>
        <v>1900</v>
      </c>
    </row>
    <row r="659" spans="1:2" x14ac:dyDescent="0.2">
      <c r="A659" s="2">
        <f t="shared" si="425"/>
        <v>1</v>
      </c>
      <c r="B659" s="2">
        <f t="shared" si="426"/>
        <v>1900</v>
      </c>
    </row>
    <row r="660" spans="1:2" x14ac:dyDescent="0.2">
      <c r="A660" s="2">
        <f t="shared" si="425"/>
        <v>1</v>
      </c>
      <c r="B660" s="2">
        <f t="shared" si="426"/>
        <v>1900</v>
      </c>
    </row>
    <row r="661" spans="1:2" x14ac:dyDescent="0.2">
      <c r="A661" s="2">
        <f t="shared" si="425"/>
        <v>1</v>
      </c>
      <c r="B661" s="2">
        <f t="shared" si="426"/>
        <v>1900</v>
      </c>
    </row>
    <row r="662" spans="1:2" x14ac:dyDescent="0.2">
      <c r="A662" s="2">
        <f t="shared" si="425"/>
        <v>1</v>
      </c>
      <c r="B662" s="2">
        <f t="shared" si="426"/>
        <v>1900</v>
      </c>
    </row>
    <row r="663" spans="1:2" x14ac:dyDescent="0.2">
      <c r="A663" s="2">
        <f t="shared" si="425"/>
        <v>1</v>
      </c>
      <c r="B663" s="2">
        <f t="shared" si="426"/>
        <v>1900</v>
      </c>
    </row>
    <row r="664" spans="1:2" x14ac:dyDescent="0.2">
      <c r="A664" s="2">
        <f t="shared" si="425"/>
        <v>1</v>
      </c>
      <c r="B664" s="2">
        <f t="shared" si="426"/>
        <v>1900</v>
      </c>
    </row>
    <row r="665" spans="1:2" x14ac:dyDescent="0.2">
      <c r="A665" s="2">
        <f t="shared" si="425"/>
        <v>1</v>
      </c>
      <c r="B665" s="2">
        <f t="shared" si="426"/>
        <v>1900</v>
      </c>
    </row>
    <row r="666" spans="1:2" x14ac:dyDescent="0.2">
      <c r="A666" s="2">
        <f t="shared" si="425"/>
        <v>1</v>
      </c>
      <c r="B666" s="2">
        <f t="shared" si="426"/>
        <v>1900</v>
      </c>
    </row>
    <row r="667" spans="1:2" x14ac:dyDescent="0.2">
      <c r="A667" s="2">
        <f t="shared" si="425"/>
        <v>1</v>
      </c>
      <c r="B667" s="2">
        <f t="shared" si="426"/>
        <v>1900</v>
      </c>
    </row>
    <row r="668" spans="1:2" x14ac:dyDescent="0.2">
      <c r="A668" s="2">
        <f t="shared" si="425"/>
        <v>1</v>
      </c>
      <c r="B668" s="2">
        <f t="shared" si="426"/>
        <v>1900</v>
      </c>
    </row>
    <row r="669" spans="1:2" x14ac:dyDescent="0.2">
      <c r="A669" s="2">
        <f t="shared" si="425"/>
        <v>1</v>
      </c>
      <c r="B669" s="2">
        <f t="shared" si="426"/>
        <v>1900</v>
      </c>
    </row>
    <row r="670" spans="1:2" x14ac:dyDescent="0.2">
      <c r="A670" s="2">
        <f t="shared" si="425"/>
        <v>1</v>
      </c>
      <c r="B670" s="2">
        <f t="shared" si="426"/>
        <v>1900</v>
      </c>
    </row>
    <row r="671" spans="1:2" x14ac:dyDescent="0.2">
      <c r="A671" s="2">
        <f t="shared" si="425"/>
        <v>1</v>
      </c>
      <c r="B671" s="2">
        <f t="shared" si="426"/>
        <v>1900</v>
      </c>
    </row>
    <row r="672" spans="1:2" x14ac:dyDescent="0.2">
      <c r="A672" s="2">
        <f t="shared" si="425"/>
        <v>1</v>
      </c>
      <c r="B672" s="2">
        <f t="shared" si="426"/>
        <v>1900</v>
      </c>
    </row>
    <row r="673" spans="1:2" x14ac:dyDescent="0.2">
      <c r="A673" s="2">
        <f t="shared" si="425"/>
        <v>1</v>
      </c>
      <c r="B673" s="2">
        <f t="shared" si="426"/>
        <v>1900</v>
      </c>
    </row>
    <row r="674" spans="1:2" x14ac:dyDescent="0.2">
      <c r="A674" s="2">
        <f t="shared" si="425"/>
        <v>1</v>
      </c>
      <c r="B674" s="2">
        <f t="shared" si="426"/>
        <v>1900</v>
      </c>
    </row>
    <row r="675" spans="1:2" x14ac:dyDescent="0.2">
      <c r="A675" s="2">
        <f t="shared" si="425"/>
        <v>1</v>
      </c>
      <c r="B675" s="2">
        <f t="shared" si="426"/>
        <v>1900</v>
      </c>
    </row>
    <row r="676" spans="1:2" x14ac:dyDescent="0.2">
      <c r="A676" s="2">
        <f t="shared" si="425"/>
        <v>1</v>
      </c>
      <c r="B676" s="2">
        <f t="shared" si="426"/>
        <v>1900</v>
      </c>
    </row>
    <row r="677" spans="1:2" x14ac:dyDescent="0.2">
      <c r="A677" s="2">
        <f t="shared" si="425"/>
        <v>1</v>
      </c>
      <c r="B677" s="2">
        <f t="shared" si="426"/>
        <v>1900</v>
      </c>
    </row>
    <row r="678" spans="1:2" x14ac:dyDescent="0.2">
      <c r="A678" s="2">
        <f t="shared" si="425"/>
        <v>1</v>
      </c>
      <c r="B678" s="2">
        <f t="shared" si="426"/>
        <v>1900</v>
      </c>
    </row>
    <row r="679" spans="1:2" x14ac:dyDescent="0.2">
      <c r="A679" s="2">
        <f t="shared" si="425"/>
        <v>1</v>
      </c>
      <c r="B679" s="2">
        <f t="shared" si="426"/>
        <v>1900</v>
      </c>
    </row>
    <row r="680" spans="1:2" x14ac:dyDescent="0.2">
      <c r="A680" s="2">
        <f t="shared" si="425"/>
        <v>1</v>
      </c>
      <c r="B680" s="2">
        <f t="shared" si="426"/>
        <v>1900</v>
      </c>
    </row>
    <row r="681" spans="1:2" x14ac:dyDescent="0.2">
      <c r="A681" s="2">
        <f t="shared" si="425"/>
        <v>1</v>
      </c>
      <c r="B681" s="2">
        <f t="shared" si="426"/>
        <v>1900</v>
      </c>
    </row>
    <row r="682" spans="1:2" x14ac:dyDescent="0.2">
      <c r="A682" s="2">
        <f t="shared" si="425"/>
        <v>1</v>
      </c>
      <c r="B682" s="2">
        <f t="shared" si="426"/>
        <v>1900</v>
      </c>
    </row>
    <row r="683" spans="1:2" x14ac:dyDescent="0.2">
      <c r="A683" s="2">
        <f t="shared" si="425"/>
        <v>1</v>
      </c>
      <c r="B683" s="2">
        <f t="shared" si="426"/>
        <v>1900</v>
      </c>
    </row>
    <row r="684" spans="1:2" x14ac:dyDescent="0.2">
      <c r="A684" s="2">
        <f t="shared" ref="A684:A747" si="427">MONTH(C684)</f>
        <v>1</v>
      </c>
      <c r="B684" s="2">
        <f t="shared" ref="B684:B747" si="428">YEAR(C684)</f>
        <v>1900</v>
      </c>
    </row>
    <row r="685" spans="1:2" x14ac:dyDescent="0.2">
      <c r="A685" s="2">
        <f t="shared" si="427"/>
        <v>1</v>
      </c>
      <c r="B685" s="2">
        <f t="shared" si="428"/>
        <v>1900</v>
      </c>
    </row>
    <row r="686" spans="1:2" x14ac:dyDescent="0.2">
      <c r="A686" s="2">
        <f t="shared" si="427"/>
        <v>1</v>
      </c>
      <c r="B686" s="2">
        <f t="shared" si="428"/>
        <v>1900</v>
      </c>
    </row>
    <row r="687" spans="1:2" x14ac:dyDescent="0.2">
      <c r="A687" s="2">
        <f t="shared" si="427"/>
        <v>1</v>
      </c>
      <c r="B687" s="2">
        <f t="shared" si="428"/>
        <v>1900</v>
      </c>
    </row>
    <row r="688" spans="1:2" x14ac:dyDescent="0.2">
      <c r="A688" s="2">
        <f t="shared" si="427"/>
        <v>1</v>
      </c>
      <c r="B688" s="2">
        <f t="shared" si="428"/>
        <v>1900</v>
      </c>
    </row>
    <row r="689" spans="1:2" x14ac:dyDescent="0.2">
      <c r="A689" s="2">
        <f t="shared" si="427"/>
        <v>1</v>
      </c>
      <c r="B689" s="2">
        <f t="shared" si="428"/>
        <v>1900</v>
      </c>
    </row>
    <row r="690" spans="1:2" x14ac:dyDescent="0.2">
      <c r="A690" s="2">
        <f t="shared" si="427"/>
        <v>1</v>
      </c>
      <c r="B690" s="2">
        <f t="shared" si="428"/>
        <v>1900</v>
      </c>
    </row>
    <row r="691" spans="1:2" x14ac:dyDescent="0.2">
      <c r="A691" s="2">
        <f t="shared" si="427"/>
        <v>1</v>
      </c>
      <c r="B691" s="2">
        <f t="shared" si="428"/>
        <v>1900</v>
      </c>
    </row>
    <row r="692" spans="1:2" x14ac:dyDescent="0.2">
      <c r="A692" s="2">
        <f t="shared" si="427"/>
        <v>1</v>
      </c>
      <c r="B692" s="2">
        <f t="shared" si="428"/>
        <v>1900</v>
      </c>
    </row>
    <row r="693" spans="1:2" x14ac:dyDescent="0.2">
      <c r="A693" s="2">
        <f t="shared" si="427"/>
        <v>1</v>
      </c>
      <c r="B693" s="2">
        <f t="shared" si="428"/>
        <v>1900</v>
      </c>
    </row>
    <row r="694" spans="1:2" x14ac:dyDescent="0.2">
      <c r="A694" s="2">
        <f t="shared" si="427"/>
        <v>1</v>
      </c>
      <c r="B694" s="2">
        <f t="shared" si="428"/>
        <v>1900</v>
      </c>
    </row>
    <row r="695" spans="1:2" x14ac:dyDescent="0.2">
      <c r="A695" s="2">
        <f t="shared" si="427"/>
        <v>1</v>
      </c>
      <c r="B695" s="2">
        <f t="shared" si="428"/>
        <v>1900</v>
      </c>
    </row>
    <row r="696" spans="1:2" x14ac:dyDescent="0.2">
      <c r="A696" s="2">
        <f t="shared" si="427"/>
        <v>1</v>
      </c>
      <c r="B696" s="2">
        <f t="shared" si="428"/>
        <v>1900</v>
      </c>
    </row>
    <row r="697" spans="1:2" x14ac:dyDescent="0.2">
      <c r="A697" s="2">
        <f t="shared" si="427"/>
        <v>1</v>
      </c>
      <c r="B697" s="2">
        <f t="shared" si="428"/>
        <v>1900</v>
      </c>
    </row>
    <row r="698" spans="1:2" x14ac:dyDescent="0.2">
      <c r="A698" s="2">
        <f t="shared" si="427"/>
        <v>1</v>
      </c>
      <c r="B698" s="2">
        <f t="shared" si="428"/>
        <v>1900</v>
      </c>
    </row>
    <row r="699" spans="1:2" x14ac:dyDescent="0.2">
      <c r="A699" s="2">
        <f t="shared" si="427"/>
        <v>1</v>
      </c>
      <c r="B699" s="2">
        <f t="shared" si="428"/>
        <v>1900</v>
      </c>
    </row>
    <row r="700" spans="1:2" x14ac:dyDescent="0.2">
      <c r="A700" s="2">
        <f t="shared" si="427"/>
        <v>1</v>
      </c>
      <c r="B700" s="2">
        <f t="shared" si="428"/>
        <v>1900</v>
      </c>
    </row>
    <row r="701" spans="1:2" x14ac:dyDescent="0.2">
      <c r="A701" s="2">
        <f t="shared" si="427"/>
        <v>1</v>
      </c>
      <c r="B701" s="2">
        <f t="shared" si="428"/>
        <v>1900</v>
      </c>
    </row>
    <row r="702" spans="1:2" x14ac:dyDescent="0.2">
      <c r="A702" s="2">
        <f t="shared" si="427"/>
        <v>1</v>
      </c>
      <c r="B702" s="2">
        <f t="shared" si="428"/>
        <v>1900</v>
      </c>
    </row>
    <row r="703" spans="1:2" x14ac:dyDescent="0.2">
      <c r="A703" s="2">
        <f t="shared" si="427"/>
        <v>1</v>
      </c>
      <c r="B703" s="2">
        <f t="shared" si="428"/>
        <v>1900</v>
      </c>
    </row>
    <row r="704" spans="1:2" x14ac:dyDescent="0.2">
      <c r="A704" s="2">
        <f t="shared" si="427"/>
        <v>1</v>
      </c>
      <c r="B704" s="2">
        <f t="shared" si="428"/>
        <v>1900</v>
      </c>
    </row>
    <row r="705" spans="1:2" x14ac:dyDescent="0.2">
      <c r="A705" s="2">
        <f t="shared" si="427"/>
        <v>1</v>
      </c>
      <c r="B705" s="2">
        <f t="shared" si="428"/>
        <v>1900</v>
      </c>
    </row>
    <row r="706" spans="1:2" x14ac:dyDescent="0.2">
      <c r="A706" s="2">
        <f t="shared" si="427"/>
        <v>1</v>
      </c>
      <c r="B706" s="2">
        <f t="shared" si="428"/>
        <v>1900</v>
      </c>
    </row>
    <row r="707" spans="1:2" x14ac:dyDescent="0.2">
      <c r="A707" s="2">
        <f t="shared" si="427"/>
        <v>1</v>
      </c>
      <c r="B707" s="2">
        <f t="shared" si="428"/>
        <v>1900</v>
      </c>
    </row>
    <row r="708" spans="1:2" x14ac:dyDescent="0.2">
      <c r="A708" s="2">
        <f t="shared" si="427"/>
        <v>1</v>
      </c>
      <c r="B708" s="2">
        <f t="shared" si="428"/>
        <v>1900</v>
      </c>
    </row>
    <row r="709" spans="1:2" x14ac:dyDescent="0.2">
      <c r="A709" s="2">
        <f t="shared" si="427"/>
        <v>1</v>
      </c>
      <c r="B709" s="2">
        <f t="shared" si="428"/>
        <v>1900</v>
      </c>
    </row>
    <row r="710" spans="1:2" x14ac:dyDescent="0.2">
      <c r="A710" s="2">
        <f t="shared" si="427"/>
        <v>1</v>
      </c>
      <c r="B710" s="2">
        <f t="shared" si="428"/>
        <v>1900</v>
      </c>
    </row>
    <row r="711" spans="1:2" x14ac:dyDescent="0.2">
      <c r="A711" s="2">
        <f t="shared" si="427"/>
        <v>1</v>
      </c>
      <c r="B711" s="2">
        <f t="shared" si="428"/>
        <v>1900</v>
      </c>
    </row>
    <row r="712" spans="1:2" x14ac:dyDescent="0.2">
      <c r="A712" s="2">
        <f t="shared" si="427"/>
        <v>1</v>
      </c>
      <c r="B712" s="2">
        <f t="shared" si="428"/>
        <v>1900</v>
      </c>
    </row>
    <row r="713" spans="1:2" x14ac:dyDescent="0.2">
      <c r="A713" s="2">
        <f t="shared" si="427"/>
        <v>1</v>
      </c>
      <c r="B713" s="2">
        <f t="shared" si="428"/>
        <v>1900</v>
      </c>
    </row>
    <row r="714" spans="1:2" x14ac:dyDescent="0.2">
      <c r="A714" s="2">
        <f t="shared" si="427"/>
        <v>1</v>
      </c>
      <c r="B714" s="2">
        <f t="shared" si="428"/>
        <v>1900</v>
      </c>
    </row>
    <row r="715" spans="1:2" x14ac:dyDescent="0.2">
      <c r="A715" s="2">
        <f t="shared" si="427"/>
        <v>1</v>
      </c>
      <c r="B715" s="2">
        <f t="shared" si="428"/>
        <v>1900</v>
      </c>
    </row>
    <row r="716" spans="1:2" x14ac:dyDescent="0.2">
      <c r="A716" s="2">
        <f t="shared" si="427"/>
        <v>1</v>
      </c>
      <c r="B716" s="2">
        <f t="shared" si="428"/>
        <v>1900</v>
      </c>
    </row>
    <row r="717" spans="1:2" x14ac:dyDescent="0.2">
      <c r="A717" s="2">
        <f t="shared" si="427"/>
        <v>1</v>
      </c>
      <c r="B717" s="2">
        <f t="shared" si="428"/>
        <v>1900</v>
      </c>
    </row>
    <row r="718" spans="1:2" x14ac:dyDescent="0.2">
      <c r="A718" s="2">
        <f t="shared" si="427"/>
        <v>1</v>
      </c>
      <c r="B718" s="2">
        <f t="shared" si="428"/>
        <v>1900</v>
      </c>
    </row>
    <row r="719" spans="1:2" x14ac:dyDescent="0.2">
      <c r="A719" s="2">
        <f t="shared" si="427"/>
        <v>1</v>
      </c>
      <c r="B719" s="2">
        <f t="shared" si="428"/>
        <v>1900</v>
      </c>
    </row>
    <row r="720" spans="1:2" x14ac:dyDescent="0.2">
      <c r="A720" s="2">
        <f t="shared" si="427"/>
        <v>1</v>
      </c>
      <c r="B720" s="2">
        <f t="shared" si="428"/>
        <v>1900</v>
      </c>
    </row>
    <row r="721" spans="1:2" x14ac:dyDescent="0.2">
      <c r="A721" s="2">
        <f t="shared" si="427"/>
        <v>1</v>
      </c>
      <c r="B721" s="2">
        <f t="shared" si="428"/>
        <v>1900</v>
      </c>
    </row>
    <row r="722" spans="1:2" x14ac:dyDescent="0.2">
      <c r="A722" s="2">
        <f t="shared" si="427"/>
        <v>1</v>
      </c>
      <c r="B722" s="2">
        <f t="shared" si="428"/>
        <v>1900</v>
      </c>
    </row>
    <row r="723" spans="1:2" x14ac:dyDescent="0.2">
      <c r="A723" s="2">
        <f t="shared" si="427"/>
        <v>1</v>
      </c>
      <c r="B723" s="2">
        <f t="shared" si="428"/>
        <v>1900</v>
      </c>
    </row>
    <row r="724" spans="1:2" x14ac:dyDescent="0.2">
      <c r="A724" s="2">
        <f t="shared" si="427"/>
        <v>1</v>
      </c>
      <c r="B724" s="2">
        <f t="shared" si="428"/>
        <v>1900</v>
      </c>
    </row>
    <row r="725" spans="1:2" x14ac:dyDescent="0.2">
      <c r="A725" s="2">
        <f t="shared" si="427"/>
        <v>1</v>
      </c>
      <c r="B725" s="2">
        <f t="shared" si="428"/>
        <v>1900</v>
      </c>
    </row>
    <row r="726" spans="1:2" x14ac:dyDescent="0.2">
      <c r="A726" s="2">
        <f t="shared" si="427"/>
        <v>1</v>
      </c>
      <c r="B726" s="2">
        <f t="shared" si="428"/>
        <v>1900</v>
      </c>
    </row>
    <row r="727" spans="1:2" x14ac:dyDescent="0.2">
      <c r="A727" s="2">
        <f t="shared" si="427"/>
        <v>1</v>
      </c>
      <c r="B727" s="2">
        <f t="shared" si="428"/>
        <v>1900</v>
      </c>
    </row>
    <row r="728" spans="1:2" x14ac:dyDescent="0.2">
      <c r="A728" s="2">
        <f t="shared" si="427"/>
        <v>1</v>
      </c>
      <c r="B728" s="2">
        <f t="shared" si="428"/>
        <v>1900</v>
      </c>
    </row>
    <row r="729" spans="1:2" x14ac:dyDescent="0.2">
      <c r="A729" s="2">
        <f t="shared" si="427"/>
        <v>1</v>
      </c>
      <c r="B729" s="2">
        <f t="shared" si="428"/>
        <v>1900</v>
      </c>
    </row>
    <row r="730" spans="1:2" x14ac:dyDescent="0.2">
      <c r="A730" s="2">
        <f t="shared" si="427"/>
        <v>1</v>
      </c>
      <c r="B730" s="2">
        <f t="shared" si="428"/>
        <v>1900</v>
      </c>
    </row>
    <row r="731" spans="1:2" x14ac:dyDescent="0.2">
      <c r="A731" s="2">
        <f t="shared" si="427"/>
        <v>1</v>
      </c>
      <c r="B731" s="2">
        <f t="shared" si="428"/>
        <v>1900</v>
      </c>
    </row>
    <row r="732" spans="1:2" x14ac:dyDescent="0.2">
      <c r="A732" s="2">
        <f t="shared" si="427"/>
        <v>1</v>
      </c>
      <c r="B732" s="2">
        <f t="shared" si="428"/>
        <v>1900</v>
      </c>
    </row>
    <row r="733" spans="1:2" x14ac:dyDescent="0.2">
      <c r="A733" s="2">
        <f t="shared" si="427"/>
        <v>1</v>
      </c>
      <c r="B733" s="2">
        <f t="shared" si="428"/>
        <v>1900</v>
      </c>
    </row>
    <row r="734" spans="1:2" x14ac:dyDescent="0.2">
      <c r="A734" s="2">
        <f t="shared" si="427"/>
        <v>1</v>
      </c>
      <c r="B734" s="2">
        <f t="shared" si="428"/>
        <v>1900</v>
      </c>
    </row>
    <row r="735" spans="1:2" x14ac:dyDescent="0.2">
      <c r="A735" s="2">
        <f t="shared" si="427"/>
        <v>1</v>
      </c>
      <c r="B735" s="2">
        <f t="shared" si="428"/>
        <v>1900</v>
      </c>
    </row>
    <row r="736" spans="1:2" x14ac:dyDescent="0.2">
      <c r="A736" s="2">
        <f t="shared" si="427"/>
        <v>1</v>
      </c>
      <c r="B736" s="2">
        <f t="shared" si="428"/>
        <v>1900</v>
      </c>
    </row>
    <row r="737" spans="1:2" x14ac:dyDescent="0.2">
      <c r="A737" s="2">
        <f t="shared" si="427"/>
        <v>1</v>
      </c>
      <c r="B737" s="2">
        <f t="shared" si="428"/>
        <v>1900</v>
      </c>
    </row>
    <row r="738" spans="1:2" x14ac:dyDescent="0.2">
      <c r="A738" s="2">
        <f t="shared" si="427"/>
        <v>1</v>
      </c>
      <c r="B738" s="2">
        <f t="shared" si="428"/>
        <v>1900</v>
      </c>
    </row>
    <row r="739" spans="1:2" x14ac:dyDescent="0.2">
      <c r="A739" s="2">
        <f t="shared" si="427"/>
        <v>1</v>
      </c>
      <c r="B739" s="2">
        <f t="shared" si="428"/>
        <v>1900</v>
      </c>
    </row>
    <row r="740" spans="1:2" x14ac:dyDescent="0.2">
      <c r="A740" s="2">
        <f t="shared" si="427"/>
        <v>1</v>
      </c>
      <c r="B740" s="2">
        <f t="shared" si="428"/>
        <v>1900</v>
      </c>
    </row>
    <row r="741" spans="1:2" x14ac:dyDescent="0.2">
      <c r="A741" s="2">
        <f t="shared" si="427"/>
        <v>1</v>
      </c>
      <c r="B741" s="2">
        <f t="shared" si="428"/>
        <v>1900</v>
      </c>
    </row>
    <row r="742" spans="1:2" x14ac:dyDescent="0.2">
      <c r="A742" s="2">
        <f t="shared" si="427"/>
        <v>1</v>
      </c>
      <c r="B742" s="2">
        <f t="shared" si="428"/>
        <v>1900</v>
      </c>
    </row>
    <row r="743" spans="1:2" x14ac:dyDescent="0.2">
      <c r="A743" s="2">
        <f t="shared" si="427"/>
        <v>1</v>
      </c>
      <c r="B743" s="2">
        <f t="shared" si="428"/>
        <v>1900</v>
      </c>
    </row>
    <row r="744" spans="1:2" x14ac:dyDescent="0.2">
      <c r="A744" s="2">
        <f t="shared" si="427"/>
        <v>1</v>
      </c>
      <c r="B744" s="2">
        <f t="shared" si="428"/>
        <v>1900</v>
      </c>
    </row>
    <row r="745" spans="1:2" x14ac:dyDescent="0.2">
      <c r="A745" s="2">
        <f t="shared" si="427"/>
        <v>1</v>
      </c>
      <c r="B745" s="2">
        <f t="shared" si="428"/>
        <v>1900</v>
      </c>
    </row>
    <row r="746" spans="1:2" x14ac:dyDescent="0.2">
      <c r="A746" s="2">
        <f t="shared" si="427"/>
        <v>1</v>
      </c>
      <c r="B746" s="2">
        <f t="shared" si="428"/>
        <v>1900</v>
      </c>
    </row>
    <row r="747" spans="1:2" x14ac:dyDescent="0.2">
      <c r="A747" s="2">
        <f t="shared" si="427"/>
        <v>1</v>
      </c>
      <c r="B747" s="2">
        <f t="shared" si="428"/>
        <v>1900</v>
      </c>
    </row>
    <row r="748" spans="1:2" x14ac:dyDescent="0.2">
      <c r="A748" s="2">
        <f t="shared" ref="A748:A811" si="429">MONTH(C748)</f>
        <v>1</v>
      </c>
      <c r="B748" s="2">
        <f t="shared" ref="B748:B811" si="430">YEAR(C748)</f>
        <v>1900</v>
      </c>
    </row>
    <row r="749" spans="1:2" x14ac:dyDescent="0.2">
      <c r="A749" s="2">
        <f t="shared" si="429"/>
        <v>1</v>
      </c>
      <c r="B749" s="2">
        <f t="shared" si="430"/>
        <v>1900</v>
      </c>
    </row>
    <row r="750" spans="1:2" x14ac:dyDescent="0.2">
      <c r="A750" s="2">
        <f t="shared" si="429"/>
        <v>1</v>
      </c>
      <c r="B750" s="2">
        <f t="shared" si="430"/>
        <v>1900</v>
      </c>
    </row>
    <row r="751" spans="1:2" x14ac:dyDescent="0.2">
      <c r="A751" s="2">
        <f t="shared" si="429"/>
        <v>1</v>
      </c>
      <c r="B751" s="2">
        <f t="shared" si="430"/>
        <v>1900</v>
      </c>
    </row>
    <row r="752" spans="1:2" x14ac:dyDescent="0.2">
      <c r="A752" s="2">
        <f t="shared" si="429"/>
        <v>1</v>
      </c>
      <c r="B752" s="2">
        <f t="shared" si="430"/>
        <v>1900</v>
      </c>
    </row>
    <row r="753" spans="1:2" x14ac:dyDescent="0.2">
      <c r="A753" s="2">
        <f t="shared" si="429"/>
        <v>1</v>
      </c>
      <c r="B753" s="2">
        <f t="shared" si="430"/>
        <v>1900</v>
      </c>
    </row>
    <row r="754" spans="1:2" x14ac:dyDescent="0.2">
      <c r="A754" s="2">
        <f t="shared" si="429"/>
        <v>1</v>
      </c>
      <c r="B754" s="2">
        <f t="shared" si="430"/>
        <v>1900</v>
      </c>
    </row>
    <row r="755" spans="1:2" x14ac:dyDescent="0.2">
      <c r="A755" s="2">
        <f t="shared" si="429"/>
        <v>1</v>
      </c>
      <c r="B755" s="2">
        <f t="shared" si="430"/>
        <v>1900</v>
      </c>
    </row>
    <row r="756" spans="1:2" x14ac:dyDescent="0.2">
      <c r="A756" s="2">
        <f t="shared" si="429"/>
        <v>1</v>
      </c>
      <c r="B756" s="2">
        <f t="shared" si="430"/>
        <v>1900</v>
      </c>
    </row>
    <row r="757" spans="1:2" x14ac:dyDescent="0.2">
      <c r="A757" s="2">
        <f t="shared" si="429"/>
        <v>1</v>
      </c>
      <c r="B757" s="2">
        <f t="shared" si="430"/>
        <v>1900</v>
      </c>
    </row>
    <row r="758" spans="1:2" x14ac:dyDescent="0.2">
      <c r="A758" s="2">
        <f t="shared" si="429"/>
        <v>1</v>
      </c>
      <c r="B758" s="2">
        <f t="shared" si="430"/>
        <v>1900</v>
      </c>
    </row>
    <row r="759" spans="1:2" x14ac:dyDescent="0.2">
      <c r="A759" s="2">
        <f t="shared" si="429"/>
        <v>1</v>
      </c>
      <c r="B759" s="2">
        <f t="shared" si="430"/>
        <v>1900</v>
      </c>
    </row>
    <row r="760" spans="1:2" x14ac:dyDescent="0.2">
      <c r="A760" s="2">
        <f t="shared" si="429"/>
        <v>1</v>
      </c>
      <c r="B760" s="2">
        <f t="shared" si="430"/>
        <v>1900</v>
      </c>
    </row>
    <row r="761" spans="1:2" x14ac:dyDescent="0.2">
      <c r="A761" s="2">
        <f t="shared" si="429"/>
        <v>1</v>
      </c>
      <c r="B761" s="2">
        <f t="shared" si="430"/>
        <v>1900</v>
      </c>
    </row>
    <row r="762" spans="1:2" x14ac:dyDescent="0.2">
      <c r="A762" s="2">
        <f t="shared" si="429"/>
        <v>1</v>
      </c>
      <c r="B762" s="2">
        <f t="shared" si="430"/>
        <v>1900</v>
      </c>
    </row>
    <row r="763" spans="1:2" x14ac:dyDescent="0.2">
      <c r="A763" s="2">
        <f t="shared" si="429"/>
        <v>1</v>
      </c>
      <c r="B763" s="2">
        <f t="shared" si="430"/>
        <v>1900</v>
      </c>
    </row>
    <row r="764" spans="1:2" x14ac:dyDescent="0.2">
      <c r="A764" s="2">
        <f t="shared" si="429"/>
        <v>1</v>
      </c>
      <c r="B764" s="2">
        <f t="shared" si="430"/>
        <v>1900</v>
      </c>
    </row>
    <row r="765" spans="1:2" x14ac:dyDescent="0.2">
      <c r="A765" s="2">
        <f t="shared" si="429"/>
        <v>1</v>
      </c>
      <c r="B765" s="2">
        <f t="shared" si="430"/>
        <v>1900</v>
      </c>
    </row>
    <row r="766" spans="1:2" x14ac:dyDescent="0.2">
      <c r="A766" s="2">
        <f t="shared" si="429"/>
        <v>1</v>
      </c>
      <c r="B766" s="2">
        <f t="shared" si="430"/>
        <v>1900</v>
      </c>
    </row>
    <row r="767" spans="1:2" x14ac:dyDescent="0.2">
      <c r="A767" s="2">
        <f t="shared" si="429"/>
        <v>1</v>
      </c>
      <c r="B767" s="2">
        <f t="shared" si="430"/>
        <v>1900</v>
      </c>
    </row>
    <row r="768" spans="1:2" x14ac:dyDescent="0.2">
      <c r="A768" s="2">
        <f t="shared" si="429"/>
        <v>1</v>
      </c>
      <c r="B768" s="2">
        <f t="shared" si="430"/>
        <v>1900</v>
      </c>
    </row>
    <row r="769" spans="1:2" x14ac:dyDescent="0.2">
      <c r="A769" s="2">
        <f t="shared" si="429"/>
        <v>1</v>
      </c>
      <c r="B769" s="2">
        <f t="shared" si="430"/>
        <v>1900</v>
      </c>
    </row>
    <row r="770" spans="1:2" x14ac:dyDescent="0.2">
      <c r="A770" s="2">
        <f t="shared" si="429"/>
        <v>1</v>
      </c>
      <c r="B770" s="2">
        <f t="shared" si="430"/>
        <v>1900</v>
      </c>
    </row>
    <row r="771" spans="1:2" x14ac:dyDescent="0.2">
      <c r="A771" s="2">
        <f t="shared" si="429"/>
        <v>1</v>
      </c>
      <c r="B771" s="2">
        <f t="shared" si="430"/>
        <v>1900</v>
      </c>
    </row>
    <row r="772" spans="1:2" x14ac:dyDescent="0.2">
      <c r="A772" s="2">
        <f t="shared" si="429"/>
        <v>1</v>
      </c>
      <c r="B772" s="2">
        <f t="shared" si="430"/>
        <v>1900</v>
      </c>
    </row>
    <row r="773" spans="1:2" x14ac:dyDescent="0.2">
      <c r="A773" s="2">
        <f t="shared" si="429"/>
        <v>1</v>
      </c>
      <c r="B773" s="2">
        <f t="shared" si="430"/>
        <v>1900</v>
      </c>
    </row>
    <row r="774" spans="1:2" x14ac:dyDescent="0.2">
      <c r="A774" s="2">
        <f t="shared" si="429"/>
        <v>1</v>
      </c>
      <c r="B774" s="2">
        <f t="shared" si="430"/>
        <v>1900</v>
      </c>
    </row>
    <row r="775" spans="1:2" x14ac:dyDescent="0.2">
      <c r="A775" s="2">
        <f t="shared" si="429"/>
        <v>1</v>
      </c>
      <c r="B775" s="2">
        <f t="shared" si="430"/>
        <v>1900</v>
      </c>
    </row>
    <row r="776" spans="1:2" x14ac:dyDescent="0.2">
      <c r="A776" s="2">
        <f t="shared" si="429"/>
        <v>1</v>
      </c>
      <c r="B776" s="2">
        <f t="shared" si="430"/>
        <v>1900</v>
      </c>
    </row>
    <row r="777" spans="1:2" x14ac:dyDescent="0.2">
      <c r="A777" s="2">
        <f t="shared" si="429"/>
        <v>1</v>
      </c>
      <c r="B777" s="2">
        <f t="shared" si="430"/>
        <v>1900</v>
      </c>
    </row>
    <row r="778" spans="1:2" x14ac:dyDescent="0.2">
      <c r="A778" s="2">
        <f t="shared" si="429"/>
        <v>1</v>
      </c>
      <c r="B778" s="2">
        <f t="shared" si="430"/>
        <v>1900</v>
      </c>
    </row>
    <row r="779" spans="1:2" x14ac:dyDescent="0.2">
      <c r="A779" s="2">
        <f t="shared" si="429"/>
        <v>1</v>
      </c>
      <c r="B779" s="2">
        <f t="shared" si="430"/>
        <v>1900</v>
      </c>
    </row>
    <row r="780" spans="1:2" x14ac:dyDescent="0.2">
      <c r="A780" s="2">
        <f t="shared" si="429"/>
        <v>1</v>
      </c>
      <c r="B780" s="2">
        <f t="shared" si="430"/>
        <v>1900</v>
      </c>
    </row>
    <row r="781" spans="1:2" x14ac:dyDescent="0.2">
      <c r="A781" s="2">
        <f t="shared" si="429"/>
        <v>1</v>
      </c>
      <c r="B781" s="2">
        <f t="shared" si="430"/>
        <v>1900</v>
      </c>
    </row>
    <row r="782" spans="1:2" x14ac:dyDescent="0.2">
      <c r="A782" s="2">
        <f t="shared" si="429"/>
        <v>1</v>
      </c>
      <c r="B782" s="2">
        <f t="shared" si="430"/>
        <v>1900</v>
      </c>
    </row>
    <row r="783" spans="1:2" x14ac:dyDescent="0.2">
      <c r="A783" s="2">
        <f t="shared" si="429"/>
        <v>1</v>
      </c>
      <c r="B783" s="2">
        <f t="shared" si="430"/>
        <v>1900</v>
      </c>
    </row>
    <row r="784" spans="1:2" x14ac:dyDescent="0.2">
      <c r="A784" s="2">
        <f t="shared" si="429"/>
        <v>1</v>
      </c>
      <c r="B784" s="2">
        <f t="shared" si="430"/>
        <v>1900</v>
      </c>
    </row>
    <row r="785" spans="1:2" x14ac:dyDescent="0.2">
      <c r="A785" s="2">
        <f t="shared" si="429"/>
        <v>1</v>
      </c>
      <c r="B785" s="2">
        <f t="shared" si="430"/>
        <v>1900</v>
      </c>
    </row>
    <row r="786" spans="1:2" x14ac:dyDescent="0.2">
      <c r="A786" s="2">
        <f t="shared" si="429"/>
        <v>1</v>
      </c>
      <c r="B786" s="2">
        <f t="shared" si="430"/>
        <v>1900</v>
      </c>
    </row>
    <row r="787" spans="1:2" x14ac:dyDescent="0.2">
      <c r="A787" s="2">
        <f t="shared" si="429"/>
        <v>1</v>
      </c>
      <c r="B787" s="2">
        <f t="shared" si="430"/>
        <v>1900</v>
      </c>
    </row>
    <row r="788" spans="1:2" x14ac:dyDescent="0.2">
      <c r="A788" s="2">
        <f t="shared" si="429"/>
        <v>1</v>
      </c>
      <c r="B788" s="2">
        <f t="shared" si="430"/>
        <v>1900</v>
      </c>
    </row>
    <row r="789" spans="1:2" x14ac:dyDescent="0.2">
      <c r="A789" s="2">
        <f t="shared" si="429"/>
        <v>1</v>
      </c>
      <c r="B789" s="2">
        <f t="shared" si="430"/>
        <v>1900</v>
      </c>
    </row>
    <row r="790" spans="1:2" x14ac:dyDescent="0.2">
      <c r="A790" s="2">
        <f t="shared" si="429"/>
        <v>1</v>
      </c>
      <c r="B790" s="2">
        <f t="shared" si="430"/>
        <v>1900</v>
      </c>
    </row>
    <row r="791" spans="1:2" x14ac:dyDescent="0.2">
      <c r="A791" s="2">
        <f t="shared" si="429"/>
        <v>1</v>
      </c>
      <c r="B791" s="2">
        <f t="shared" si="430"/>
        <v>1900</v>
      </c>
    </row>
    <row r="792" spans="1:2" x14ac:dyDescent="0.2">
      <c r="A792" s="2">
        <f t="shared" si="429"/>
        <v>1</v>
      </c>
      <c r="B792" s="2">
        <f t="shared" si="430"/>
        <v>1900</v>
      </c>
    </row>
    <row r="793" spans="1:2" x14ac:dyDescent="0.2">
      <c r="A793" s="2">
        <f t="shared" si="429"/>
        <v>1</v>
      </c>
      <c r="B793" s="2">
        <f t="shared" si="430"/>
        <v>1900</v>
      </c>
    </row>
    <row r="794" spans="1:2" x14ac:dyDescent="0.2">
      <c r="A794" s="2">
        <f t="shared" si="429"/>
        <v>1</v>
      </c>
      <c r="B794" s="2">
        <f t="shared" si="430"/>
        <v>1900</v>
      </c>
    </row>
    <row r="795" spans="1:2" x14ac:dyDescent="0.2">
      <c r="A795" s="2">
        <f t="shared" si="429"/>
        <v>1</v>
      </c>
      <c r="B795" s="2">
        <f t="shared" si="430"/>
        <v>1900</v>
      </c>
    </row>
    <row r="796" spans="1:2" x14ac:dyDescent="0.2">
      <c r="A796" s="2">
        <f t="shared" si="429"/>
        <v>1</v>
      </c>
      <c r="B796" s="2">
        <f t="shared" si="430"/>
        <v>1900</v>
      </c>
    </row>
    <row r="797" spans="1:2" x14ac:dyDescent="0.2">
      <c r="A797" s="2">
        <f t="shared" si="429"/>
        <v>1</v>
      </c>
      <c r="B797" s="2">
        <f t="shared" si="430"/>
        <v>1900</v>
      </c>
    </row>
    <row r="798" spans="1:2" x14ac:dyDescent="0.2">
      <c r="A798" s="2">
        <f t="shared" si="429"/>
        <v>1</v>
      </c>
      <c r="B798" s="2">
        <f t="shared" si="430"/>
        <v>1900</v>
      </c>
    </row>
    <row r="799" spans="1:2" x14ac:dyDescent="0.2">
      <c r="A799" s="2">
        <f t="shared" si="429"/>
        <v>1</v>
      </c>
      <c r="B799" s="2">
        <f t="shared" si="430"/>
        <v>1900</v>
      </c>
    </row>
    <row r="800" spans="1:2" x14ac:dyDescent="0.2">
      <c r="A800" s="2">
        <f t="shared" si="429"/>
        <v>1</v>
      </c>
      <c r="B800" s="2">
        <f t="shared" si="430"/>
        <v>1900</v>
      </c>
    </row>
    <row r="801" spans="1:2" x14ac:dyDescent="0.2">
      <c r="A801" s="2">
        <f t="shared" si="429"/>
        <v>1</v>
      </c>
      <c r="B801" s="2">
        <f t="shared" si="430"/>
        <v>1900</v>
      </c>
    </row>
    <row r="802" spans="1:2" x14ac:dyDescent="0.2">
      <c r="A802" s="2">
        <f t="shared" si="429"/>
        <v>1</v>
      </c>
      <c r="B802" s="2">
        <f t="shared" si="430"/>
        <v>1900</v>
      </c>
    </row>
    <row r="803" spans="1:2" x14ac:dyDescent="0.2">
      <c r="A803" s="2">
        <f t="shared" si="429"/>
        <v>1</v>
      </c>
      <c r="B803" s="2">
        <f t="shared" si="430"/>
        <v>1900</v>
      </c>
    </row>
    <row r="804" spans="1:2" x14ac:dyDescent="0.2">
      <c r="A804" s="2">
        <f t="shared" si="429"/>
        <v>1</v>
      </c>
      <c r="B804" s="2">
        <f t="shared" si="430"/>
        <v>1900</v>
      </c>
    </row>
    <row r="805" spans="1:2" x14ac:dyDescent="0.2">
      <c r="A805" s="2">
        <f t="shared" si="429"/>
        <v>1</v>
      </c>
      <c r="B805" s="2">
        <f t="shared" si="430"/>
        <v>1900</v>
      </c>
    </row>
    <row r="806" spans="1:2" x14ac:dyDescent="0.2">
      <c r="A806" s="2">
        <f t="shared" si="429"/>
        <v>1</v>
      </c>
      <c r="B806" s="2">
        <f t="shared" si="430"/>
        <v>1900</v>
      </c>
    </row>
    <row r="807" spans="1:2" x14ac:dyDescent="0.2">
      <c r="A807" s="2">
        <f t="shared" si="429"/>
        <v>1</v>
      </c>
      <c r="B807" s="2">
        <f t="shared" si="430"/>
        <v>1900</v>
      </c>
    </row>
    <row r="808" spans="1:2" x14ac:dyDescent="0.2">
      <c r="A808" s="2">
        <f t="shared" si="429"/>
        <v>1</v>
      </c>
      <c r="B808" s="2">
        <f t="shared" si="430"/>
        <v>1900</v>
      </c>
    </row>
    <row r="809" spans="1:2" x14ac:dyDescent="0.2">
      <c r="A809" s="2">
        <f t="shared" si="429"/>
        <v>1</v>
      </c>
      <c r="B809" s="2">
        <f t="shared" si="430"/>
        <v>1900</v>
      </c>
    </row>
    <row r="810" spans="1:2" x14ac:dyDescent="0.2">
      <c r="A810" s="2">
        <f t="shared" si="429"/>
        <v>1</v>
      </c>
      <c r="B810" s="2">
        <f t="shared" si="430"/>
        <v>1900</v>
      </c>
    </row>
    <row r="811" spans="1:2" x14ac:dyDescent="0.2">
      <c r="A811" s="2">
        <f t="shared" si="429"/>
        <v>1</v>
      </c>
      <c r="B811" s="2">
        <f t="shared" si="430"/>
        <v>1900</v>
      </c>
    </row>
    <row r="812" spans="1:2" x14ac:dyDescent="0.2">
      <c r="A812" s="2">
        <f t="shared" ref="A812:A875" si="431">MONTH(C812)</f>
        <v>1</v>
      </c>
      <c r="B812" s="2">
        <f t="shared" ref="B812:B875" si="432">YEAR(C812)</f>
        <v>1900</v>
      </c>
    </row>
    <row r="813" spans="1:2" x14ac:dyDescent="0.2">
      <c r="A813" s="2">
        <f t="shared" si="431"/>
        <v>1</v>
      </c>
      <c r="B813" s="2">
        <f t="shared" si="432"/>
        <v>1900</v>
      </c>
    </row>
    <row r="814" spans="1:2" x14ac:dyDescent="0.2">
      <c r="A814" s="2">
        <f t="shared" si="431"/>
        <v>1</v>
      </c>
      <c r="B814" s="2">
        <f t="shared" si="432"/>
        <v>1900</v>
      </c>
    </row>
    <row r="815" spans="1:2" x14ac:dyDescent="0.2">
      <c r="A815" s="2">
        <f t="shared" si="431"/>
        <v>1</v>
      </c>
      <c r="B815" s="2">
        <f t="shared" si="432"/>
        <v>1900</v>
      </c>
    </row>
    <row r="816" spans="1:2" x14ac:dyDescent="0.2">
      <c r="A816" s="2">
        <f t="shared" si="431"/>
        <v>1</v>
      </c>
      <c r="B816" s="2">
        <f t="shared" si="432"/>
        <v>1900</v>
      </c>
    </row>
    <row r="817" spans="1:2" x14ac:dyDescent="0.2">
      <c r="A817" s="2">
        <f t="shared" si="431"/>
        <v>1</v>
      </c>
      <c r="B817" s="2">
        <f t="shared" si="432"/>
        <v>1900</v>
      </c>
    </row>
    <row r="818" spans="1:2" x14ac:dyDescent="0.2">
      <c r="A818" s="2">
        <f t="shared" si="431"/>
        <v>1</v>
      </c>
      <c r="B818" s="2">
        <f t="shared" si="432"/>
        <v>1900</v>
      </c>
    </row>
    <row r="819" spans="1:2" x14ac:dyDescent="0.2">
      <c r="A819" s="2">
        <f t="shared" si="431"/>
        <v>1</v>
      </c>
      <c r="B819" s="2">
        <f t="shared" si="432"/>
        <v>1900</v>
      </c>
    </row>
    <row r="820" spans="1:2" x14ac:dyDescent="0.2">
      <c r="A820" s="2">
        <f t="shared" si="431"/>
        <v>1</v>
      </c>
      <c r="B820" s="2">
        <f t="shared" si="432"/>
        <v>1900</v>
      </c>
    </row>
    <row r="821" spans="1:2" x14ac:dyDescent="0.2">
      <c r="A821" s="2">
        <f t="shared" si="431"/>
        <v>1</v>
      </c>
      <c r="B821" s="2">
        <f t="shared" si="432"/>
        <v>1900</v>
      </c>
    </row>
    <row r="822" spans="1:2" x14ac:dyDescent="0.2">
      <c r="A822" s="2">
        <f t="shared" si="431"/>
        <v>1</v>
      </c>
      <c r="B822" s="2">
        <f t="shared" si="432"/>
        <v>1900</v>
      </c>
    </row>
    <row r="823" spans="1:2" x14ac:dyDescent="0.2">
      <c r="A823" s="2">
        <f t="shared" si="431"/>
        <v>1</v>
      </c>
      <c r="B823" s="2">
        <f t="shared" si="432"/>
        <v>1900</v>
      </c>
    </row>
    <row r="824" spans="1:2" x14ac:dyDescent="0.2">
      <c r="A824" s="2">
        <f t="shared" si="431"/>
        <v>1</v>
      </c>
      <c r="B824" s="2">
        <f t="shared" si="432"/>
        <v>1900</v>
      </c>
    </row>
    <row r="825" spans="1:2" x14ac:dyDescent="0.2">
      <c r="A825" s="2">
        <f t="shared" si="431"/>
        <v>1</v>
      </c>
      <c r="B825" s="2">
        <f t="shared" si="432"/>
        <v>1900</v>
      </c>
    </row>
    <row r="826" spans="1:2" x14ac:dyDescent="0.2">
      <c r="A826" s="2">
        <f t="shared" si="431"/>
        <v>1</v>
      </c>
      <c r="B826" s="2">
        <f t="shared" si="432"/>
        <v>1900</v>
      </c>
    </row>
    <row r="827" spans="1:2" x14ac:dyDescent="0.2">
      <c r="A827" s="2">
        <f t="shared" si="431"/>
        <v>1</v>
      </c>
      <c r="B827" s="2">
        <f t="shared" si="432"/>
        <v>1900</v>
      </c>
    </row>
    <row r="828" spans="1:2" x14ac:dyDescent="0.2">
      <c r="A828" s="2">
        <f t="shared" si="431"/>
        <v>1</v>
      </c>
      <c r="B828" s="2">
        <f t="shared" si="432"/>
        <v>1900</v>
      </c>
    </row>
    <row r="829" spans="1:2" x14ac:dyDescent="0.2">
      <c r="A829" s="2">
        <f t="shared" si="431"/>
        <v>1</v>
      </c>
      <c r="B829" s="2">
        <f t="shared" si="432"/>
        <v>1900</v>
      </c>
    </row>
    <row r="830" spans="1:2" x14ac:dyDescent="0.2">
      <c r="A830" s="2">
        <f t="shared" si="431"/>
        <v>1</v>
      </c>
      <c r="B830" s="2">
        <f t="shared" si="432"/>
        <v>1900</v>
      </c>
    </row>
    <row r="831" spans="1:2" x14ac:dyDescent="0.2">
      <c r="A831" s="2">
        <f t="shared" si="431"/>
        <v>1</v>
      </c>
      <c r="B831" s="2">
        <f t="shared" si="432"/>
        <v>1900</v>
      </c>
    </row>
    <row r="832" spans="1:2" x14ac:dyDescent="0.2">
      <c r="A832" s="2">
        <f t="shared" si="431"/>
        <v>1</v>
      </c>
      <c r="B832" s="2">
        <f t="shared" si="432"/>
        <v>1900</v>
      </c>
    </row>
    <row r="833" spans="1:2" x14ac:dyDescent="0.2">
      <c r="A833" s="2">
        <f t="shared" si="431"/>
        <v>1</v>
      </c>
      <c r="B833" s="2">
        <f t="shared" si="432"/>
        <v>1900</v>
      </c>
    </row>
    <row r="834" spans="1:2" x14ac:dyDescent="0.2">
      <c r="A834" s="2">
        <f t="shared" si="431"/>
        <v>1</v>
      </c>
      <c r="B834" s="2">
        <f t="shared" si="432"/>
        <v>1900</v>
      </c>
    </row>
    <row r="835" spans="1:2" x14ac:dyDescent="0.2">
      <c r="A835" s="2">
        <f t="shared" si="431"/>
        <v>1</v>
      </c>
      <c r="B835" s="2">
        <f t="shared" si="432"/>
        <v>1900</v>
      </c>
    </row>
    <row r="836" spans="1:2" x14ac:dyDescent="0.2">
      <c r="A836" s="2">
        <f t="shared" si="431"/>
        <v>1</v>
      </c>
      <c r="B836" s="2">
        <f t="shared" si="432"/>
        <v>1900</v>
      </c>
    </row>
    <row r="837" spans="1:2" x14ac:dyDescent="0.2">
      <c r="A837" s="2">
        <f t="shared" si="431"/>
        <v>1</v>
      </c>
      <c r="B837" s="2">
        <f t="shared" si="432"/>
        <v>1900</v>
      </c>
    </row>
    <row r="838" spans="1:2" x14ac:dyDescent="0.2">
      <c r="A838" s="2">
        <f t="shared" si="431"/>
        <v>1</v>
      </c>
      <c r="B838" s="2">
        <f t="shared" si="432"/>
        <v>1900</v>
      </c>
    </row>
    <row r="839" spans="1:2" x14ac:dyDescent="0.2">
      <c r="A839" s="2">
        <f t="shared" si="431"/>
        <v>1</v>
      </c>
      <c r="B839" s="2">
        <f t="shared" si="432"/>
        <v>1900</v>
      </c>
    </row>
    <row r="840" spans="1:2" x14ac:dyDescent="0.2">
      <c r="A840" s="2">
        <f t="shared" si="431"/>
        <v>1</v>
      </c>
      <c r="B840" s="2">
        <f t="shared" si="432"/>
        <v>1900</v>
      </c>
    </row>
    <row r="841" spans="1:2" x14ac:dyDescent="0.2">
      <c r="A841" s="2">
        <f t="shared" si="431"/>
        <v>1</v>
      </c>
      <c r="B841" s="2">
        <f t="shared" si="432"/>
        <v>1900</v>
      </c>
    </row>
    <row r="842" spans="1:2" x14ac:dyDescent="0.2">
      <c r="A842" s="2">
        <f t="shared" si="431"/>
        <v>1</v>
      </c>
      <c r="B842" s="2">
        <f t="shared" si="432"/>
        <v>1900</v>
      </c>
    </row>
    <row r="843" spans="1:2" x14ac:dyDescent="0.2">
      <c r="A843" s="2">
        <f t="shared" si="431"/>
        <v>1</v>
      </c>
      <c r="B843" s="2">
        <f t="shared" si="432"/>
        <v>1900</v>
      </c>
    </row>
    <row r="844" spans="1:2" x14ac:dyDescent="0.2">
      <c r="A844" s="2">
        <f t="shared" si="431"/>
        <v>1</v>
      </c>
      <c r="B844" s="2">
        <f t="shared" si="432"/>
        <v>1900</v>
      </c>
    </row>
    <row r="845" spans="1:2" x14ac:dyDescent="0.2">
      <c r="A845" s="2">
        <f t="shared" si="431"/>
        <v>1</v>
      </c>
      <c r="B845" s="2">
        <f t="shared" si="432"/>
        <v>1900</v>
      </c>
    </row>
    <row r="846" spans="1:2" x14ac:dyDescent="0.2">
      <c r="A846" s="2">
        <f t="shared" si="431"/>
        <v>1</v>
      </c>
      <c r="B846" s="2">
        <f t="shared" si="432"/>
        <v>1900</v>
      </c>
    </row>
    <row r="847" spans="1:2" x14ac:dyDescent="0.2">
      <c r="A847" s="2">
        <f t="shared" si="431"/>
        <v>1</v>
      </c>
      <c r="B847" s="2">
        <f t="shared" si="432"/>
        <v>1900</v>
      </c>
    </row>
    <row r="848" spans="1:2" x14ac:dyDescent="0.2">
      <c r="A848" s="2">
        <f t="shared" si="431"/>
        <v>1</v>
      </c>
      <c r="B848" s="2">
        <f t="shared" si="432"/>
        <v>1900</v>
      </c>
    </row>
    <row r="849" spans="1:2" x14ac:dyDescent="0.2">
      <c r="A849" s="2">
        <f t="shared" si="431"/>
        <v>1</v>
      </c>
      <c r="B849" s="2">
        <f t="shared" si="432"/>
        <v>1900</v>
      </c>
    </row>
    <row r="850" spans="1:2" x14ac:dyDescent="0.2">
      <c r="A850" s="2">
        <f t="shared" si="431"/>
        <v>1</v>
      </c>
      <c r="B850" s="2">
        <f t="shared" si="432"/>
        <v>1900</v>
      </c>
    </row>
    <row r="851" spans="1:2" x14ac:dyDescent="0.2">
      <c r="A851" s="2">
        <f t="shared" si="431"/>
        <v>1</v>
      </c>
      <c r="B851" s="2">
        <f t="shared" si="432"/>
        <v>1900</v>
      </c>
    </row>
    <row r="852" spans="1:2" x14ac:dyDescent="0.2">
      <c r="A852" s="2">
        <f t="shared" si="431"/>
        <v>1</v>
      </c>
      <c r="B852" s="2">
        <f t="shared" si="432"/>
        <v>1900</v>
      </c>
    </row>
    <row r="853" spans="1:2" x14ac:dyDescent="0.2">
      <c r="A853" s="2">
        <f t="shared" si="431"/>
        <v>1</v>
      </c>
      <c r="B853" s="2">
        <f t="shared" si="432"/>
        <v>1900</v>
      </c>
    </row>
    <row r="854" spans="1:2" x14ac:dyDescent="0.2">
      <c r="A854" s="2">
        <f t="shared" si="431"/>
        <v>1</v>
      </c>
      <c r="B854" s="2">
        <f t="shared" si="432"/>
        <v>1900</v>
      </c>
    </row>
    <row r="855" spans="1:2" x14ac:dyDescent="0.2">
      <c r="A855" s="2">
        <f t="shared" si="431"/>
        <v>1</v>
      </c>
      <c r="B855" s="2">
        <f t="shared" si="432"/>
        <v>1900</v>
      </c>
    </row>
    <row r="856" spans="1:2" x14ac:dyDescent="0.2">
      <c r="A856" s="2">
        <f t="shared" si="431"/>
        <v>1</v>
      </c>
      <c r="B856" s="2">
        <f t="shared" si="432"/>
        <v>1900</v>
      </c>
    </row>
    <row r="857" spans="1:2" x14ac:dyDescent="0.2">
      <c r="A857" s="2">
        <f t="shared" si="431"/>
        <v>1</v>
      </c>
      <c r="B857" s="2">
        <f t="shared" si="432"/>
        <v>1900</v>
      </c>
    </row>
    <row r="858" spans="1:2" x14ac:dyDescent="0.2">
      <c r="A858" s="2">
        <f t="shared" si="431"/>
        <v>1</v>
      </c>
      <c r="B858" s="2">
        <f t="shared" si="432"/>
        <v>1900</v>
      </c>
    </row>
    <row r="859" spans="1:2" x14ac:dyDescent="0.2">
      <c r="A859" s="2">
        <f t="shared" si="431"/>
        <v>1</v>
      </c>
      <c r="B859" s="2">
        <f t="shared" si="432"/>
        <v>1900</v>
      </c>
    </row>
    <row r="860" spans="1:2" x14ac:dyDescent="0.2">
      <c r="A860" s="2">
        <f t="shared" si="431"/>
        <v>1</v>
      </c>
      <c r="B860" s="2">
        <f t="shared" si="432"/>
        <v>1900</v>
      </c>
    </row>
    <row r="861" spans="1:2" x14ac:dyDescent="0.2">
      <c r="A861" s="2">
        <f t="shared" si="431"/>
        <v>1</v>
      </c>
      <c r="B861" s="2">
        <f t="shared" si="432"/>
        <v>1900</v>
      </c>
    </row>
    <row r="862" spans="1:2" x14ac:dyDescent="0.2">
      <c r="A862" s="2">
        <f t="shared" si="431"/>
        <v>1</v>
      </c>
      <c r="B862" s="2">
        <f t="shared" si="432"/>
        <v>1900</v>
      </c>
    </row>
    <row r="863" spans="1:2" x14ac:dyDescent="0.2">
      <c r="A863" s="2">
        <f t="shared" si="431"/>
        <v>1</v>
      </c>
      <c r="B863" s="2">
        <f t="shared" si="432"/>
        <v>1900</v>
      </c>
    </row>
    <row r="864" spans="1:2" x14ac:dyDescent="0.2">
      <c r="A864" s="2">
        <f t="shared" si="431"/>
        <v>1</v>
      </c>
      <c r="B864" s="2">
        <f t="shared" si="432"/>
        <v>1900</v>
      </c>
    </row>
    <row r="865" spans="1:2" x14ac:dyDescent="0.2">
      <c r="A865" s="2">
        <f t="shared" si="431"/>
        <v>1</v>
      </c>
      <c r="B865" s="2">
        <f t="shared" si="432"/>
        <v>1900</v>
      </c>
    </row>
    <row r="866" spans="1:2" x14ac:dyDescent="0.2">
      <c r="A866" s="2">
        <f t="shared" si="431"/>
        <v>1</v>
      </c>
      <c r="B866" s="2">
        <f t="shared" si="432"/>
        <v>1900</v>
      </c>
    </row>
    <row r="867" spans="1:2" x14ac:dyDescent="0.2">
      <c r="A867" s="2">
        <f t="shared" si="431"/>
        <v>1</v>
      </c>
      <c r="B867" s="2">
        <f t="shared" si="432"/>
        <v>1900</v>
      </c>
    </row>
    <row r="868" spans="1:2" x14ac:dyDescent="0.2">
      <c r="A868" s="2">
        <f t="shared" si="431"/>
        <v>1</v>
      </c>
      <c r="B868" s="2">
        <f t="shared" si="432"/>
        <v>1900</v>
      </c>
    </row>
    <row r="869" spans="1:2" x14ac:dyDescent="0.2">
      <c r="A869" s="2">
        <f t="shared" si="431"/>
        <v>1</v>
      </c>
      <c r="B869" s="2">
        <f t="shared" si="432"/>
        <v>1900</v>
      </c>
    </row>
    <row r="870" spans="1:2" x14ac:dyDescent="0.2">
      <c r="A870" s="2">
        <f t="shared" si="431"/>
        <v>1</v>
      </c>
      <c r="B870" s="2">
        <f t="shared" si="432"/>
        <v>1900</v>
      </c>
    </row>
    <row r="871" spans="1:2" x14ac:dyDescent="0.2">
      <c r="A871" s="2">
        <f t="shared" si="431"/>
        <v>1</v>
      </c>
      <c r="B871" s="2">
        <f t="shared" si="432"/>
        <v>1900</v>
      </c>
    </row>
    <row r="872" spans="1:2" x14ac:dyDescent="0.2">
      <c r="A872" s="2">
        <f t="shared" si="431"/>
        <v>1</v>
      </c>
      <c r="B872" s="2">
        <f t="shared" si="432"/>
        <v>1900</v>
      </c>
    </row>
    <row r="873" spans="1:2" x14ac:dyDescent="0.2">
      <c r="A873" s="2">
        <f t="shared" si="431"/>
        <v>1</v>
      </c>
      <c r="B873" s="2">
        <f t="shared" si="432"/>
        <v>1900</v>
      </c>
    </row>
    <row r="874" spans="1:2" x14ac:dyDescent="0.2">
      <c r="A874" s="2">
        <f t="shared" si="431"/>
        <v>1</v>
      </c>
      <c r="B874" s="2">
        <f t="shared" si="432"/>
        <v>1900</v>
      </c>
    </row>
    <row r="875" spans="1:2" x14ac:dyDescent="0.2">
      <c r="A875" s="2">
        <f t="shared" si="431"/>
        <v>1</v>
      </c>
      <c r="B875" s="2">
        <f t="shared" si="432"/>
        <v>1900</v>
      </c>
    </row>
    <row r="876" spans="1:2" x14ac:dyDescent="0.2">
      <c r="A876" s="2">
        <f t="shared" ref="A876:A939" si="433">MONTH(C876)</f>
        <v>1</v>
      </c>
      <c r="B876" s="2">
        <f t="shared" ref="B876:B939" si="434">YEAR(C876)</f>
        <v>1900</v>
      </c>
    </row>
    <row r="877" spans="1:2" x14ac:dyDescent="0.2">
      <c r="A877" s="2">
        <f t="shared" si="433"/>
        <v>1</v>
      </c>
      <c r="B877" s="2">
        <f t="shared" si="434"/>
        <v>1900</v>
      </c>
    </row>
    <row r="878" spans="1:2" x14ac:dyDescent="0.2">
      <c r="A878" s="2">
        <f t="shared" si="433"/>
        <v>1</v>
      </c>
      <c r="B878" s="2">
        <f t="shared" si="434"/>
        <v>1900</v>
      </c>
    </row>
    <row r="879" spans="1:2" x14ac:dyDescent="0.2">
      <c r="A879" s="2">
        <f t="shared" si="433"/>
        <v>1</v>
      </c>
      <c r="B879" s="2">
        <f t="shared" si="434"/>
        <v>1900</v>
      </c>
    </row>
    <row r="880" spans="1:2" x14ac:dyDescent="0.2">
      <c r="A880" s="2">
        <f t="shared" si="433"/>
        <v>1</v>
      </c>
      <c r="B880" s="2">
        <f t="shared" si="434"/>
        <v>1900</v>
      </c>
    </row>
    <row r="881" spans="1:2" x14ac:dyDescent="0.2">
      <c r="A881" s="2">
        <f t="shared" si="433"/>
        <v>1</v>
      </c>
      <c r="B881" s="2">
        <f t="shared" si="434"/>
        <v>1900</v>
      </c>
    </row>
    <row r="882" spans="1:2" x14ac:dyDescent="0.2">
      <c r="A882" s="2">
        <f t="shared" si="433"/>
        <v>1</v>
      </c>
      <c r="B882" s="2">
        <f t="shared" si="434"/>
        <v>1900</v>
      </c>
    </row>
    <row r="883" spans="1:2" x14ac:dyDescent="0.2">
      <c r="A883" s="2">
        <f t="shared" si="433"/>
        <v>1</v>
      </c>
      <c r="B883" s="2">
        <f t="shared" si="434"/>
        <v>1900</v>
      </c>
    </row>
    <row r="884" spans="1:2" x14ac:dyDescent="0.2">
      <c r="A884" s="2">
        <f t="shared" si="433"/>
        <v>1</v>
      </c>
      <c r="B884" s="2">
        <f t="shared" si="434"/>
        <v>1900</v>
      </c>
    </row>
    <row r="885" spans="1:2" x14ac:dyDescent="0.2">
      <c r="A885" s="2">
        <f t="shared" si="433"/>
        <v>1</v>
      </c>
      <c r="B885" s="2">
        <f t="shared" si="434"/>
        <v>1900</v>
      </c>
    </row>
    <row r="886" spans="1:2" x14ac:dyDescent="0.2">
      <c r="A886" s="2">
        <f t="shared" si="433"/>
        <v>1</v>
      </c>
      <c r="B886" s="2">
        <f t="shared" si="434"/>
        <v>1900</v>
      </c>
    </row>
    <row r="887" spans="1:2" x14ac:dyDescent="0.2">
      <c r="A887" s="2">
        <f t="shared" si="433"/>
        <v>1</v>
      </c>
      <c r="B887" s="2">
        <f t="shared" si="434"/>
        <v>1900</v>
      </c>
    </row>
    <row r="888" spans="1:2" x14ac:dyDescent="0.2">
      <c r="A888" s="2">
        <f t="shared" si="433"/>
        <v>1</v>
      </c>
      <c r="B888" s="2">
        <f t="shared" si="434"/>
        <v>1900</v>
      </c>
    </row>
    <row r="889" spans="1:2" x14ac:dyDescent="0.2">
      <c r="A889" s="2">
        <f t="shared" si="433"/>
        <v>1</v>
      </c>
      <c r="B889" s="2">
        <f t="shared" si="434"/>
        <v>1900</v>
      </c>
    </row>
    <row r="890" spans="1:2" x14ac:dyDescent="0.2">
      <c r="A890" s="2">
        <f t="shared" si="433"/>
        <v>1</v>
      </c>
      <c r="B890" s="2">
        <f t="shared" si="434"/>
        <v>1900</v>
      </c>
    </row>
    <row r="891" spans="1:2" x14ac:dyDescent="0.2">
      <c r="A891" s="2">
        <f t="shared" si="433"/>
        <v>1</v>
      </c>
      <c r="B891" s="2">
        <f t="shared" si="434"/>
        <v>1900</v>
      </c>
    </row>
    <row r="892" spans="1:2" x14ac:dyDescent="0.2">
      <c r="A892" s="2">
        <f t="shared" si="433"/>
        <v>1</v>
      </c>
      <c r="B892" s="2">
        <f t="shared" si="434"/>
        <v>1900</v>
      </c>
    </row>
    <row r="893" spans="1:2" x14ac:dyDescent="0.2">
      <c r="A893" s="2">
        <f t="shared" si="433"/>
        <v>1</v>
      </c>
      <c r="B893" s="2">
        <f t="shared" si="434"/>
        <v>1900</v>
      </c>
    </row>
    <row r="894" spans="1:2" x14ac:dyDescent="0.2">
      <c r="A894" s="2">
        <f t="shared" si="433"/>
        <v>1</v>
      </c>
      <c r="B894" s="2">
        <f t="shared" si="434"/>
        <v>1900</v>
      </c>
    </row>
    <row r="895" spans="1:2" x14ac:dyDescent="0.2">
      <c r="A895" s="2">
        <f t="shared" si="433"/>
        <v>1</v>
      </c>
      <c r="B895" s="2">
        <f t="shared" si="434"/>
        <v>1900</v>
      </c>
    </row>
    <row r="896" spans="1:2" x14ac:dyDescent="0.2">
      <c r="A896" s="2">
        <f t="shared" si="433"/>
        <v>1</v>
      </c>
      <c r="B896" s="2">
        <f t="shared" si="434"/>
        <v>1900</v>
      </c>
    </row>
    <row r="897" spans="1:2" x14ac:dyDescent="0.2">
      <c r="A897" s="2">
        <f t="shared" si="433"/>
        <v>1</v>
      </c>
      <c r="B897" s="2">
        <f t="shared" si="434"/>
        <v>1900</v>
      </c>
    </row>
    <row r="898" spans="1:2" x14ac:dyDescent="0.2">
      <c r="A898" s="2">
        <f t="shared" si="433"/>
        <v>1</v>
      </c>
      <c r="B898" s="2">
        <f t="shared" si="434"/>
        <v>1900</v>
      </c>
    </row>
    <row r="899" spans="1:2" x14ac:dyDescent="0.2">
      <c r="A899" s="2">
        <f t="shared" si="433"/>
        <v>1</v>
      </c>
      <c r="B899" s="2">
        <f t="shared" si="434"/>
        <v>1900</v>
      </c>
    </row>
    <row r="900" spans="1:2" x14ac:dyDescent="0.2">
      <c r="A900" s="2">
        <f t="shared" si="433"/>
        <v>1</v>
      </c>
      <c r="B900" s="2">
        <f t="shared" si="434"/>
        <v>1900</v>
      </c>
    </row>
    <row r="901" spans="1:2" x14ac:dyDescent="0.2">
      <c r="A901" s="2">
        <f t="shared" si="433"/>
        <v>1</v>
      </c>
      <c r="B901" s="2">
        <f t="shared" si="434"/>
        <v>1900</v>
      </c>
    </row>
    <row r="902" spans="1:2" x14ac:dyDescent="0.2">
      <c r="A902" s="2">
        <f t="shared" si="433"/>
        <v>1</v>
      </c>
      <c r="B902" s="2">
        <f t="shared" si="434"/>
        <v>1900</v>
      </c>
    </row>
    <row r="903" spans="1:2" x14ac:dyDescent="0.2">
      <c r="A903" s="2">
        <f t="shared" si="433"/>
        <v>1</v>
      </c>
      <c r="B903" s="2">
        <f t="shared" si="434"/>
        <v>1900</v>
      </c>
    </row>
    <row r="904" spans="1:2" x14ac:dyDescent="0.2">
      <c r="A904" s="2">
        <f t="shared" si="433"/>
        <v>1</v>
      </c>
      <c r="B904" s="2">
        <f t="shared" si="434"/>
        <v>1900</v>
      </c>
    </row>
    <row r="905" spans="1:2" x14ac:dyDescent="0.2">
      <c r="A905" s="2">
        <f t="shared" si="433"/>
        <v>1</v>
      </c>
      <c r="B905" s="2">
        <f t="shared" si="434"/>
        <v>1900</v>
      </c>
    </row>
    <row r="906" spans="1:2" x14ac:dyDescent="0.2">
      <c r="A906" s="2">
        <f t="shared" si="433"/>
        <v>1</v>
      </c>
      <c r="B906" s="2">
        <f t="shared" si="434"/>
        <v>1900</v>
      </c>
    </row>
    <row r="907" spans="1:2" x14ac:dyDescent="0.2">
      <c r="A907" s="2">
        <f t="shared" si="433"/>
        <v>1</v>
      </c>
      <c r="B907" s="2">
        <f t="shared" si="434"/>
        <v>1900</v>
      </c>
    </row>
    <row r="908" spans="1:2" x14ac:dyDescent="0.2">
      <c r="A908" s="2">
        <f t="shared" si="433"/>
        <v>1</v>
      </c>
      <c r="B908" s="2">
        <f t="shared" si="434"/>
        <v>1900</v>
      </c>
    </row>
    <row r="909" spans="1:2" x14ac:dyDescent="0.2">
      <c r="A909" s="2">
        <f t="shared" si="433"/>
        <v>1</v>
      </c>
      <c r="B909" s="2">
        <f t="shared" si="434"/>
        <v>1900</v>
      </c>
    </row>
    <row r="910" spans="1:2" x14ac:dyDescent="0.2">
      <c r="A910" s="2">
        <f t="shared" si="433"/>
        <v>1</v>
      </c>
      <c r="B910" s="2">
        <f t="shared" si="434"/>
        <v>1900</v>
      </c>
    </row>
    <row r="911" spans="1:2" x14ac:dyDescent="0.2">
      <c r="A911" s="2">
        <f t="shared" si="433"/>
        <v>1</v>
      </c>
      <c r="B911" s="2">
        <f t="shared" si="434"/>
        <v>1900</v>
      </c>
    </row>
    <row r="912" spans="1:2" x14ac:dyDescent="0.2">
      <c r="A912" s="2">
        <f t="shared" si="433"/>
        <v>1</v>
      </c>
      <c r="B912" s="2">
        <f t="shared" si="434"/>
        <v>1900</v>
      </c>
    </row>
    <row r="913" spans="1:2" x14ac:dyDescent="0.2">
      <c r="A913" s="2">
        <f t="shared" si="433"/>
        <v>1</v>
      </c>
      <c r="B913" s="2">
        <f t="shared" si="434"/>
        <v>1900</v>
      </c>
    </row>
    <row r="914" spans="1:2" x14ac:dyDescent="0.2">
      <c r="A914" s="2">
        <f t="shared" si="433"/>
        <v>1</v>
      </c>
      <c r="B914" s="2">
        <f t="shared" si="434"/>
        <v>1900</v>
      </c>
    </row>
    <row r="915" spans="1:2" x14ac:dyDescent="0.2">
      <c r="A915" s="2">
        <f t="shared" si="433"/>
        <v>1</v>
      </c>
      <c r="B915" s="2">
        <f t="shared" si="434"/>
        <v>1900</v>
      </c>
    </row>
    <row r="916" spans="1:2" x14ac:dyDescent="0.2">
      <c r="A916" s="2">
        <f t="shared" si="433"/>
        <v>1</v>
      </c>
      <c r="B916" s="2">
        <f t="shared" si="434"/>
        <v>1900</v>
      </c>
    </row>
    <row r="917" spans="1:2" x14ac:dyDescent="0.2">
      <c r="A917" s="2">
        <f t="shared" si="433"/>
        <v>1</v>
      </c>
      <c r="B917" s="2">
        <f t="shared" si="434"/>
        <v>1900</v>
      </c>
    </row>
    <row r="918" spans="1:2" x14ac:dyDescent="0.2">
      <c r="A918" s="2">
        <f t="shared" si="433"/>
        <v>1</v>
      </c>
      <c r="B918" s="2">
        <f t="shared" si="434"/>
        <v>1900</v>
      </c>
    </row>
    <row r="919" spans="1:2" x14ac:dyDescent="0.2">
      <c r="A919" s="2">
        <f t="shared" si="433"/>
        <v>1</v>
      </c>
      <c r="B919" s="2">
        <f t="shared" si="434"/>
        <v>1900</v>
      </c>
    </row>
    <row r="920" spans="1:2" x14ac:dyDescent="0.2">
      <c r="A920" s="2">
        <f t="shared" si="433"/>
        <v>1</v>
      </c>
      <c r="B920" s="2">
        <f t="shared" si="434"/>
        <v>1900</v>
      </c>
    </row>
    <row r="921" spans="1:2" x14ac:dyDescent="0.2">
      <c r="A921" s="2">
        <f t="shared" si="433"/>
        <v>1</v>
      </c>
      <c r="B921" s="2">
        <f t="shared" si="434"/>
        <v>1900</v>
      </c>
    </row>
    <row r="922" spans="1:2" x14ac:dyDescent="0.2">
      <c r="A922" s="2">
        <f t="shared" si="433"/>
        <v>1</v>
      </c>
      <c r="B922" s="2">
        <f t="shared" si="434"/>
        <v>1900</v>
      </c>
    </row>
    <row r="923" spans="1:2" x14ac:dyDescent="0.2">
      <c r="A923" s="2">
        <f t="shared" si="433"/>
        <v>1</v>
      </c>
      <c r="B923" s="2">
        <f t="shared" si="434"/>
        <v>1900</v>
      </c>
    </row>
    <row r="924" spans="1:2" x14ac:dyDescent="0.2">
      <c r="A924" s="2">
        <f t="shared" si="433"/>
        <v>1</v>
      </c>
      <c r="B924" s="2">
        <f t="shared" si="434"/>
        <v>1900</v>
      </c>
    </row>
    <row r="925" spans="1:2" x14ac:dyDescent="0.2">
      <c r="A925" s="2">
        <f t="shared" si="433"/>
        <v>1</v>
      </c>
      <c r="B925" s="2">
        <f t="shared" si="434"/>
        <v>1900</v>
      </c>
    </row>
    <row r="926" spans="1:2" x14ac:dyDescent="0.2">
      <c r="A926" s="2">
        <f t="shared" si="433"/>
        <v>1</v>
      </c>
      <c r="B926" s="2">
        <f t="shared" si="434"/>
        <v>1900</v>
      </c>
    </row>
    <row r="927" spans="1:2" x14ac:dyDescent="0.2">
      <c r="A927" s="2">
        <f t="shared" si="433"/>
        <v>1</v>
      </c>
      <c r="B927" s="2">
        <f t="shared" si="434"/>
        <v>1900</v>
      </c>
    </row>
    <row r="928" spans="1:2" x14ac:dyDescent="0.2">
      <c r="A928" s="2">
        <f t="shared" si="433"/>
        <v>1</v>
      </c>
      <c r="B928" s="2">
        <f t="shared" si="434"/>
        <v>1900</v>
      </c>
    </row>
    <row r="929" spans="1:2" x14ac:dyDescent="0.2">
      <c r="A929" s="2">
        <f t="shared" si="433"/>
        <v>1</v>
      </c>
      <c r="B929" s="2">
        <f t="shared" si="434"/>
        <v>1900</v>
      </c>
    </row>
    <row r="930" spans="1:2" x14ac:dyDescent="0.2">
      <c r="A930" s="2">
        <f t="shared" si="433"/>
        <v>1</v>
      </c>
      <c r="B930" s="2">
        <f t="shared" si="434"/>
        <v>1900</v>
      </c>
    </row>
    <row r="931" spans="1:2" x14ac:dyDescent="0.2">
      <c r="A931" s="2">
        <f t="shared" si="433"/>
        <v>1</v>
      </c>
      <c r="B931" s="2">
        <f t="shared" si="434"/>
        <v>1900</v>
      </c>
    </row>
    <row r="932" spans="1:2" x14ac:dyDescent="0.2">
      <c r="A932" s="2">
        <f t="shared" si="433"/>
        <v>1</v>
      </c>
      <c r="B932" s="2">
        <f t="shared" si="434"/>
        <v>1900</v>
      </c>
    </row>
    <row r="933" spans="1:2" x14ac:dyDescent="0.2">
      <c r="A933" s="2">
        <f t="shared" si="433"/>
        <v>1</v>
      </c>
      <c r="B933" s="2">
        <f t="shared" si="434"/>
        <v>1900</v>
      </c>
    </row>
    <row r="934" spans="1:2" x14ac:dyDescent="0.2">
      <c r="A934" s="2">
        <f t="shared" si="433"/>
        <v>1</v>
      </c>
      <c r="B934" s="2">
        <f t="shared" si="434"/>
        <v>1900</v>
      </c>
    </row>
    <row r="935" spans="1:2" x14ac:dyDescent="0.2">
      <c r="A935" s="2">
        <f t="shared" si="433"/>
        <v>1</v>
      </c>
      <c r="B935" s="2">
        <f t="shared" si="434"/>
        <v>1900</v>
      </c>
    </row>
    <row r="936" spans="1:2" x14ac:dyDescent="0.2">
      <c r="A936" s="2">
        <f t="shared" si="433"/>
        <v>1</v>
      </c>
      <c r="B936" s="2">
        <f t="shared" si="434"/>
        <v>1900</v>
      </c>
    </row>
    <row r="937" spans="1:2" x14ac:dyDescent="0.2">
      <c r="A937" s="2">
        <f t="shared" si="433"/>
        <v>1</v>
      </c>
      <c r="B937" s="2">
        <f t="shared" si="434"/>
        <v>1900</v>
      </c>
    </row>
    <row r="938" spans="1:2" x14ac:dyDescent="0.2">
      <c r="A938" s="2">
        <f t="shared" si="433"/>
        <v>1</v>
      </c>
      <c r="B938" s="2">
        <f t="shared" si="434"/>
        <v>1900</v>
      </c>
    </row>
    <row r="939" spans="1:2" x14ac:dyDescent="0.2">
      <c r="A939" s="2">
        <f t="shared" si="433"/>
        <v>1</v>
      </c>
      <c r="B939" s="2">
        <f t="shared" si="434"/>
        <v>1900</v>
      </c>
    </row>
    <row r="940" spans="1:2" x14ac:dyDescent="0.2">
      <c r="A940" s="2">
        <f t="shared" ref="A940:A1003" si="435">MONTH(C940)</f>
        <v>1</v>
      </c>
      <c r="B940" s="2">
        <f t="shared" ref="B940:B1003" si="436">YEAR(C940)</f>
        <v>1900</v>
      </c>
    </row>
    <row r="941" spans="1:2" x14ac:dyDescent="0.2">
      <c r="A941" s="2">
        <f t="shared" si="435"/>
        <v>1</v>
      </c>
      <c r="B941" s="2">
        <f t="shared" si="436"/>
        <v>1900</v>
      </c>
    </row>
    <row r="942" spans="1:2" x14ac:dyDescent="0.2">
      <c r="A942" s="2">
        <f t="shared" si="435"/>
        <v>1</v>
      </c>
      <c r="B942" s="2">
        <f t="shared" si="436"/>
        <v>1900</v>
      </c>
    </row>
    <row r="943" spans="1:2" x14ac:dyDescent="0.2">
      <c r="A943" s="2">
        <f t="shared" si="435"/>
        <v>1</v>
      </c>
      <c r="B943" s="2">
        <f t="shared" si="436"/>
        <v>1900</v>
      </c>
    </row>
    <row r="944" spans="1:2" x14ac:dyDescent="0.2">
      <c r="A944" s="2">
        <f t="shared" si="435"/>
        <v>1</v>
      </c>
      <c r="B944" s="2">
        <f t="shared" si="436"/>
        <v>1900</v>
      </c>
    </row>
    <row r="945" spans="1:2" x14ac:dyDescent="0.2">
      <c r="A945" s="2">
        <f t="shared" si="435"/>
        <v>1</v>
      </c>
      <c r="B945" s="2">
        <f t="shared" si="436"/>
        <v>1900</v>
      </c>
    </row>
    <row r="946" spans="1:2" x14ac:dyDescent="0.2">
      <c r="A946" s="2">
        <f t="shared" si="435"/>
        <v>1</v>
      </c>
      <c r="B946" s="2">
        <f t="shared" si="436"/>
        <v>1900</v>
      </c>
    </row>
    <row r="947" spans="1:2" x14ac:dyDescent="0.2">
      <c r="A947" s="2">
        <f t="shared" si="435"/>
        <v>1</v>
      </c>
      <c r="B947" s="2">
        <f t="shared" si="436"/>
        <v>1900</v>
      </c>
    </row>
    <row r="948" spans="1:2" x14ac:dyDescent="0.2">
      <c r="A948" s="2">
        <f t="shared" si="435"/>
        <v>1</v>
      </c>
      <c r="B948" s="2">
        <f t="shared" si="436"/>
        <v>1900</v>
      </c>
    </row>
    <row r="949" spans="1:2" x14ac:dyDescent="0.2">
      <c r="A949" s="2">
        <f t="shared" si="435"/>
        <v>1</v>
      </c>
      <c r="B949" s="2">
        <f t="shared" si="436"/>
        <v>1900</v>
      </c>
    </row>
    <row r="950" spans="1:2" x14ac:dyDescent="0.2">
      <c r="A950" s="2">
        <f t="shared" si="435"/>
        <v>1</v>
      </c>
      <c r="B950" s="2">
        <f t="shared" si="436"/>
        <v>1900</v>
      </c>
    </row>
    <row r="951" spans="1:2" x14ac:dyDescent="0.2">
      <c r="A951" s="2">
        <f t="shared" si="435"/>
        <v>1</v>
      </c>
      <c r="B951" s="2">
        <f t="shared" si="436"/>
        <v>1900</v>
      </c>
    </row>
    <row r="952" spans="1:2" x14ac:dyDescent="0.2">
      <c r="A952" s="2">
        <f t="shared" si="435"/>
        <v>1</v>
      </c>
      <c r="B952" s="2">
        <f t="shared" si="436"/>
        <v>1900</v>
      </c>
    </row>
    <row r="953" spans="1:2" x14ac:dyDescent="0.2">
      <c r="A953" s="2">
        <f t="shared" si="435"/>
        <v>1</v>
      </c>
      <c r="B953" s="2">
        <f t="shared" si="436"/>
        <v>1900</v>
      </c>
    </row>
    <row r="954" spans="1:2" x14ac:dyDescent="0.2">
      <c r="A954" s="2">
        <f t="shared" si="435"/>
        <v>1</v>
      </c>
      <c r="B954" s="2">
        <f t="shared" si="436"/>
        <v>1900</v>
      </c>
    </row>
    <row r="955" spans="1:2" x14ac:dyDescent="0.2">
      <c r="A955" s="2">
        <f t="shared" si="435"/>
        <v>1</v>
      </c>
      <c r="B955" s="2">
        <f t="shared" si="436"/>
        <v>1900</v>
      </c>
    </row>
    <row r="956" spans="1:2" x14ac:dyDescent="0.2">
      <c r="A956" s="2">
        <f t="shared" si="435"/>
        <v>1</v>
      </c>
      <c r="B956" s="2">
        <f t="shared" si="436"/>
        <v>1900</v>
      </c>
    </row>
    <row r="957" spans="1:2" x14ac:dyDescent="0.2">
      <c r="A957" s="2">
        <f t="shared" si="435"/>
        <v>1</v>
      </c>
      <c r="B957" s="2">
        <f t="shared" si="436"/>
        <v>1900</v>
      </c>
    </row>
    <row r="958" spans="1:2" x14ac:dyDescent="0.2">
      <c r="A958" s="2">
        <f t="shared" si="435"/>
        <v>1</v>
      </c>
      <c r="B958" s="2">
        <f t="shared" si="436"/>
        <v>1900</v>
      </c>
    </row>
    <row r="959" spans="1:2" x14ac:dyDescent="0.2">
      <c r="A959" s="2">
        <f t="shared" si="435"/>
        <v>1</v>
      </c>
      <c r="B959" s="2">
        <f t="shared" si="436"/>
        <v>1900</v>
      </c>
    </row>
    <row r="960" spans="1:2" x14ac:dyDescent="0.2">
      <c r="A960" s="2">
        <f t="shared" si="435"/>
        <v>1</v>
      </c>
      <c r="B960" s="2">
        <f t="shared" si="436"/>
        <v>1900</v>
      </c>
    </row>
    <row r="961" spans="1:2" x14ac:dyDescent="0.2">
      <c r="A961" s="2">
        <f t="shared" si="435"/>
        <v>1</v>
      </c>
      <c r="B961" s="2">
        <f t="shared" si="436"/>
        <v>1900</v>
      </c>
    </row>
    <row r="962" spans="1:2" x14ac:dyDescent="0.2">
      <c r="A962" s="2">
        <f t="shared" si="435"/>
        <v>1</v>
      </c>
      <c r="B962" s="2">
        <f t="shared" si="436"/>
        <v>1900</v>
      </c>
    </row>
    <row r="963" spans="1:2" x14ac:dyDescent="0.2">
      <c r="A963" s="2">
        <f t="shared" si="435"/>
        <v>1</v>
      </c>
      <c r="B963" s="2">
        <f t="shared" si="436"/>
        <v>1900</v>
      </c>
    </row>
    <row r="964" spans="1:2" x14ac:dyDescent="0.2">
      <c r="A964" s="2">
        <f t="shared" si="435"/>
        <v>1</v>
      </c>
      <c r="B964" s="2">
        <f t="shared" si="436"/>
        <v>1900</v>
      </c>
    </row>
    <row r="965" spans="1:2" x14ac:dyDescent="0.2">
      <c r="A965" s="2">
        <f t="shared" si="435"/>
        <v>1</v>
      </c>
      <c r="B965" s="2">
        <f t="shared" si="436"/>
        <v>1900</v>
      </c>
    </row>
    <row r="966" spans="1:2" x14ac:dyDescent="0.2">
      <c r="A966" s="2">
        <f t="shared" si="435"/>
        <v>1</v>
      </c>
      <c r="B966" s="2">
        <f t="shared" si="436"/>
        <v>1900</v>
      </c>
    </row>
    <row r="967" spans="1:2" x14ac:dyDescent="0.2">
      <c r="A967" s="2">
        <f t="shared" si="435"/>
        <v>1</v>
      </c>
      <c r="B967" s="2">
        <f t="shared" si="436"/>
        <v>1900</v>
      </c>
    </row>
    <row r="968" spans="1:2" x14ac:dyDescent="0.2">
      <c r="A968" s="2">
        <f t="shared" si="435"/>
        <v>1</v>
      </c>
      <c r="B968" s="2">
        <f t="shared" si="436"/>
        <v>1900</v>
      </c>
    </row>
    <row r="969" spans="1:2" x14ac:dyDescent="0.2">
      <c r="A969" s="2">
        <f t="shared" si="435"/>
        <v>1</v>
      </c>
      <c r="B969" s="2">
        <f t="shared" si="436"/>
        <v>1900</v>
      </c>
    </row>
    <row r="970" spans="1:2" x14ac:dyDescent="0.2">
      <c r="A970" s="2">
        <f t="shared" si="435"/>
        <v>1</v>
      </c>
      <c r="B970" s="2">
        <f t="shared" si="436"/>
        <v>1900</v>
      </c>
    </row>
    <row r="971" spans="1:2" x14ac:dyDescent="0.2">
      <c r="A971" s="2">
        <f t="shared" si="435"/>
        <v>1</v>
      </c>
      <c r="B971" s="2">
        <f t="shared" si="436"/>
        <v>1900</v>
      </c>
    </row>
    <row r="972" spans="1:2" x14ac:dyDescent="0.2">
      <c r="A972" s="2">
        <f t="shared" si="435"/>
        <v>1</v>
      </c>
      <c r="B972" s="2">
        <f t="shared" si="436"/>
        <v>1900</v>
      </c>
    </row>
    <row r="973" spans="1:2" x14ac:dyDescent="0.2">
      <c r="A973" s="2">
        <f t="shared" si="435"/>
        <v>1</v>
      </c>
      <c r="B973" s="2">
        <f t="shared" si="436"/>
        <v>1900</v>
      </c>
    </row>
    <row r="974" spans="1:2" x14ac:dyDescent="0.2">
      <c r="A974" s="2">
        <f t="shared" si="435"/>
        <v>1</v>
      </c>
      <c r="B974" s="2">
        <f t="shared" si="436"/>
        <v>1900</v>
      </c>
    </row>
    <row r="975" spans="1:2" x14ac:dyDescent="0.2">
      <c r="A975" s="2">
        <f t="shared" si="435"/>
        <v>1</v>
      </c>
      <c r="B975" s="2">
        <f t="shared" si="436"/>
        <v>1900</v>
      </c>
    </row>
    <row r="976" spans="1:2" x14ac:dyDescent="0.2">
      <c r="A976" s="2">
        <f t="shared" si="435"/>
        <v>1</v>
      </c>
      <c r="B976" s="2">
        <f t="shared" si="436"/>
        <v>1900</v>
      </c>
    </row>
    <row r="977" spans="1:2" x14ac:dyDescent="0.2">
      <c r="A977" s="2">
        <f t="shared" si="435"/>
        <v>1</v>
      </c>
      <c r="B977" s="2">
        <f t="shared" si="436"/>
        <v>1900</v>
      </c>
    </row>
    <row r="978" spans="1:2" x14ac:dyDescent="0.2">
      <c r="A978" s="2">
        <f t="shared" si="435"/>
        <v>1</v>
      </c>
      <c r="B978" s="2">
        <f t="shared" si="436"/>
        <v>1900</v>
      </c>
    </row>
    <row r="979" spans="1:2" x14ac:dyDescent="0.2">
      <c r="A979" s="2">
        <f t="shared" si="435"/>
        <v>1</v>
      </c>
      <c r="B979" s="2">
        <f t="shared" si="436"/>
        <v>1900</v>
      </c>
    </row>
    <row r="980" spans="1:2" x14ac:dyDescent="0.2">
      <c r="A980" s="2">
        <f t="shared" si="435"/>
        <v>1</v>
      </c>
      <c r="B980" s="2">
        <f t="shared" si="436"/>
        <v>1900</v>
      </c>
    </row>
    <row r="981" spans="1:2" x14ac:dyDescent="0.2">
      <c r="A981" s="2">
        <f t="shared" si="435"/>
        <v>1</v>
      </c>
      <c r="B981" s="2">
        <f t="shared" si="436"/>
        <v>1900</v>
      </c>
    </row>
    <row r="982" spans="1:2" x14ac:dyDescent="0.2">
      <c r="A982" s="2">
        <f t="shared" si="435"/>
        <v>1</v>
      </c>
      <c r="B982" s="2">
        <f t="shared" si="436"/>
        <v>1900</v>
      </c>
    </row>
    <row r="983" spans="1:2" x14ac:dyDescent="0.2">
      <c r="A983" s="2">
        <f t="shared" si="435"/>
        <v>1</v>
      </c>
      <c r="B983" s="2">
        <f t="shared" si="436"/>
        <v>1900</v>
      </c>
    </row>
    <row r="984" spans="1:2" x14ac:dyDescent="0.2">
      <c r="A984" s="2">
        <f t="shared" si="435"/>
        <v>1</v>
      </c>
      <c r="B984" s="2">
        <f t="shared" si="436"/>
        <v>1900</v>
      </c>
    </row>
    <row r="985" spans="1:2" x14ac:dyDescent="0.2">
      <c r="A985" s="2">
        <f t="shared" si="435"/>
        <v>1</v>
      </c>
      <c r="B985" s="2">
        <f t="shared" si="436"/>
        <v>1900</v>
      </c>
    </row>
    <row r="986" spans="1:2" x14ac:dyDescent="0.2">
      <c r="A986" s="2">
        <f t="shared" si="435"/>
        <v>1</v>
      </c>
      <c r="B986" s="2">
        <f t="shared" si="436"/>
        <v>1900</v>
      </c>
    </row>
    <row r="987" spans="1:2" x14ac:dyDescent="0.2">
      <c r="A987" s="2">
        <f t="shared" si="435"/>
        <v>1</v>
      </c>
      <c r="B987" s="2">
        <f t="shared" si="436"/>
        <v>1900</v>
      </c>
    </row>
    <row r="988" spans="1:2" x14ac:dyDescent="0.2">
      <c r="A988" s="2">
        <f t="shared" si="435"/>
        <v>1</v>
      </c>
      <c r="B988" s="2">
        <f t="shared" si="436"/>
        <v>1900</v>
      </c>
    </row>
    <row r="989" spans="1:2" x14ac:dyDescent="0.2">
      <c r="A989" s="2">
        <f t="shared" si="435"/>
        <v>1</v>
      </c>
      <c r="B989" s="2">
        <f t="shared" si="436"/>
        <v>1900</v>
      </c>
    </row>
    <row r="990" spans="1:2" x14ac:dyDescent="0.2">
      <c r="A990" s="2">
        <f t="shared" si="435"/>
        <v>1</v>
      </c>
      <c r="B990" s="2">
        <f t="shared" si="436"/>
        <v>1900</v>
      </c>
    </row>
    <row r="991" spans="1:2" x14ac:dyDescent="0.2">
      <c r="A991" s="2">
        <f t="shared" si="435"/>
        <v>1</v>
      </c>
      <c r="B991" s="2">
        <f t="shared" si="436"/>
        <v>1900</v>
      </c>
    </row>
    <row r="992" spans="1:2" x14ac:dyDescent="0.2">
      <c r="A992" s="2">
        <f t="shared" si="435"/>
        <v>1</v>
      </c>
      <c r="B992" s="2">
        <f t="shared" si="436"/>
        <v>1900</v>
      </c>
    </row>
    <row r="993" spans="1:2" x14ac:dyDescent="0.2">
      <c r="A993" s="2">
        <f t="shared" si="435"/>
        <v>1</v>
      </c>
      <c r="B993" s="2">
        <f t="shared" si="436"/>
        <v>1900</v>
      </c>
    </row>
    <row r="994" spans="1:2" x14ac:dyDescent="0.2">
      <c r="A994" s="2">
        <f t="shared" si="435"/>
        <v>1</v>
      </c>
      <c r="B994" s="2">
        <f t="shared" si="436"/>
        <v>1900</v>
      </c>
    </row>
    <row r="995" spans="1:2" x14ac:dyDescent="0.2">
      <c r="A995" s="2">
        <f t="shared" si="435"/>
        <v>1</v>
      </c>
      <c r="B995" s="2">
        <f t="shared" si="436"/>
        <v>1900</v>
      </c>
    </row>
    <row r="996" spans="1:2" x14ac:dyDescent="0.2">
      <c r="A996" s="2">
        <f t="shared" si="435"/>
        <v>1</v>
      </c>
      <c r="B996" s="2">
        <f t="shared" si="436"/>
        <v>1900</v>
      </c>
    </row>
    <row r="997" spans="1:2" x14ac:dyDescent="0.2">
      <c r="A997" s="2">
        <f t="shared" si="435"/>
        <v>1</v>
      </c>
      <c r="B997" s="2">
        <f t="shared" si="436"/>
        <v>1900</v>
      </c>
    </row>
    <row r="998" spans="1:2" x14ac:dyDescent="0.2">
      <c r="A998" s="2">
        <f t="shared" si="435"/>
        <v>1</v>
      </c>
      <c r="B998" s="2">
        <f t="shared" si="436"/>
        <v>1900</v>
      </c>
    </row>
    <row r="999" spans="1:2" x14ac:dyDescent="0.2">
      <c r="A999" s="2">
        <f t="shared" si="435"/>
        <v>1</v>
      </c>
      <c r="B999" s="2">
        <f t="shared" si="436"/>
        <v>1900</v>
      </c>
    </row>
    <row r="1000" spans="1:2" x14ac:dyDescent="0.2">
      <c r="A1000" s="2">
        <f t="shared" si="435"/>
        <v>1</v>
      </c>
      <c r="B1000" s="2">
        <f t="shared" si="436"/>
        <v>1900</v>
      </c>
    </row>
    <row r="1001" spans="1:2" x14ac:dyDescent="0.2">
      <c r="A1001" s="2">
        <f t="shared" si="435"/>
        <v>1</v>
      </c>
      <c r="B1001" s="2">
        <f t="shared" si="436"/>
        <v>1900</v>
      </c>
    </row>
    <row r="1002" spans="1:2" x14ac:dyDescent="0.2">
      <c r="A1002" s="2">
        <f t="shared" si="435"/>
        <v>1</v>
      </c>
      <c r="B1002" s="2">
        <f t="shared" si="436"/>
        <v>1900</v>
      </c>
    </row>
    <row r="1003" spans="1:2" x14ac:dyDescent="0.2">
      <c r="A1003" s="2">
        <f t="shared" si="435"/>
        <v>1</v>
      </c>
      <c r="B1003" s="2">
        <f t="shared" si="436"/>
        <v>1900</v>
      </c>
    </row>
    <row r="1004" spans="1:2" x14ac:dyDescent="0.2">
      <c r="A1004" s="2">
        <f t="shared" ref="A1004:A1067" si="437">MONTH(C1004)</f>
        <v>1</v>
      </c>
      <c r="B1004" s="2">
        <f t="shared" ref="B1004:B1067" si="438">YEAR(C1004)</f>
        <v>1900</v>
      </c>
    </row>
    <row r="1005" spans="1:2" x14ac:dyDescent="0.2">
      <c r="A1005" s="2">
        <f t="shared" si="437"/>
        <v>1</v>
      </c>
      <c r="B1005" s="2">
        <f t="shared" si="438"/>
        <v>1900</v>
      </c>
    </row>
    <row r="1006" spans="1:2" x14ac:dyDescent="0.2">
      <c r="A1006" s="2">
        <f t="shared" si="437"/>
        <v>1</v>
      </c>
      <c r="B1006" s="2">
        <f t="shared" si="438"/>
        <v>1900</v>
      </c>
    </row>
    <row r="1007" spans="1:2" x14ac:dyDescent="0.2">
      <c r="A1007" s="2">
        <f t="shared" si="437"/>
        <v>1</v>
      </c>
      <c r="B1007" s="2">
        <f t="shared" si="438"/>
        <v>1900</v>
      </c>
    </row>
    <row r="1008" spans="1:2" x14ac:dyDescent="0.2">
      <c r="A1008" s="2">
        <f t="shared" si="437"/>
        <v>1</v>
      </c>
      <c r="B1008" s="2">
        <f t="shared" si="438"/>
        <v>1900</v>
      </c>
    </row>
    <row r="1009" spans="1:2" x14ac:dyDescent="0.2">
      <c r="A1009" s="2">
        <f t="shared" si="437"/>
        <v>1</v>
      </c>
      <c r="B1009" s="2">
        <f t="shared" si="438"/>
        <v>1900</v>
      </c>
    </row>
    <row r="1010" spans="1:2" x14ac:dyDescent="0.2">
      <c r="A1010" s="2">
        <f t="shared" si="437"/>
        <v>1</v>
      </c>
      <c r="B1010" s="2">
        <f t="shared" si="438"/>
        <v>1900</v>
      </c>
    </row>
    <row r="1011" spans="1:2" x14ac:dyDescent="0.2">
      <c r="A1011" s="2">
        <f t="shared" si="437"/>
        <v>1</v>
      </c>
      <c r="B1011" s="2">
        <f t="shared" si="438"/>
        <v>1900</v>
      </c>
    </row>
    <row r="1012" spans="1:2" x14ac:dyDescent="0.2">
      <c r="A1012" s="2">
        <f t="shared" si="437"/>
        <v>1</v>
      </c>
      <c r="B1012" s="2">
        <f t="shared" si="438"/>
        <v>1900</v>
      </c>
    </row>
    <row r="1013" spans="1:2" x14ac:dyDescent="0.2">
      <c r="A1013" s="2">
        <f t="shared" si="437"/>
        <v>1</v>
      </c>
      <c r="B1013" s="2">
        <f t="shared" si="438"/>
        <v>1900</v>
      </c>
    </row>
    <row r="1014" spans="1:2" x14ac:dyDescent="0.2">
      <c r="A1014" s="2">
        <f t="shared" si="437"/>
        <v>1</v>
      </c>
      <c r="B1014" s="2">
        <f t="shared" si="438"/>
        <v>1900</v>
      </c>
    </row>
    <row r="1015" spans="1:2" x14ac:dyDescent="0.2">
      <c r="A1015" s="2">
        <f t="shared" si="437"/>
        <v>1</v>
      </c>
      <c r="B1015" s="2">
        <f t="shared" si="438"/>
        <v>1900</v>
      </c>
    </row>
    <row r="1016" spans="1:2" x14ac:dyDescent="0.2">
      <c r="A1016" s="2">
        <f t="shared" si="437"/>
        <v>1</v>
      </c>
      <c r="B1016" s="2">
        <f t="shared" si="438"/>
        <v>1900</v>
      </c>
    </row>
    <row r="1017" spans="1:2" x14ac:dyDescent="0.2">
      <c r="A1017" s="2">
        <f t="shared" si="437"/>
        <v>1</v>
      </c>
      <c r="B1017" s="2">
        <f t="shared" si="438"/>
        <v>1900</v>
      </c>
    </row>
    <row r="1018" spans="1:2" x14ac:dyDescent="0.2">
      <c r="A1018" s="2">
        <f t="shared" si="437"/>
        <v>1</v>
      </c>
      <c r="B1018" s="2">
        <f t="shared" si="438"/>
        <v>1900</v>
      </c>
    </row>
    <row r="1019" spans="1:2" x14ac:dyDescent="0.2">
      <c r="A1019" s="2">
        <f t="shared" si="437"/>
        <v>1</v>
      </c>
      <c r="B1019" s="2">
        <f t="shared" si="438"/>
        <v>1900</v>
      </c>
    </row>
    <row r="1020" spans="1:2" x14ac:dyDescent="0.2">
      <c r="A1020" s="2">
        <f t="shared" si="437"/>
        <v>1</v>
      </c>
      <c r="B1020" s="2">
        <f t="shared" si="438"/>
        <v>1900</v>
      </c>
    </row>
    <row r="1021" spans="1:2" x14ac:dyDescent="0.2">
      <c r="A1021" s="2">
        <f t="shared" si="437"/>
        <v>1</v>
      </c>
      <c r="B1021" s="2">
        <f t="shared" si="438"/>
        <v>1900</v>
      </c>
    </row>
    <row r="1022" spans="1:2" x14ac:dyDescent="0.2">
      <c r="A1022" s="2">
        <f t="shared" si="437"/>
        <v>1</v>
      </c>
      <c r="B1022" s="2">
        <f t="shared" si="438"/>
        <v>1900</v>
      </c>
    </row>
    <row r="1023" spans="1:2" x14ac:dyDescent="0.2">
      <c r="A1023" s="2">
        <f t="shared" si="437"/>
        <v>1</v>
      </c>
      <c r="B1023" s="2">
        <f t="shared" si="438"/>
        <v>1900</v>
      </c>
    </row>
    <row r="1024" spans="1:2" x14ac:dyDescent="0.2">
      <c r="A1024" s="2">
        <f t="shared" si="437"/>
        <v>1</v>
      </c>
      <c r="B1024" s="2">
        <f t="shared" si="438"/>
        <v>1900</v>
      </c>
    </row>
    <row r="1025" spans="1:2" x14ac:dyDescent="0.2">
      <c r="A1025" s="2">
        <f t="shared" si="437"/>
        <v>1</v>
      </c>
      <c r="B1025" s="2">
        <f t="shared" si="438"/>
        <v>1900</v>
      </c>
    </row>
    <row r="1026" spans="1:2" x14ac:dyDescent="0.2">
      <c r="A1026" s="2">
        <f t="shared" si="437"/>
        <v>1</v>
      </c>
      <c r="B1026" s="2">
        <f t="shared" si="438"/>
        <v>1900</v>
      </c>
    </row>
    <row r="1027" spans="1:2" x14ac:dyDescent="0.2">
      <c r="A1027" s="2">
        <f t="shared" si="437"/>
        <v>1</v>
      </c>
      <c r="B1027" s="2">
        <f t="shared" si="438"/>
        <v>1900</v>
      </c>
    </row>
    <row r="1028" spans="1:2" x14ac:dyDescent="0.2">
      <c r="A1028" s="2">
        <f t="shared" si="437"/>
        <v>1</v>
      </c>
      <c r="B1028" s="2">
        <f t="shared" si="438"/>
        <v>1900</v>
      </c>
    </row>
    <row r="1029" spans="1:2" x14ac:dyDescent="0.2">
      <c r="A1029" s="2">
        <f t="shared" si="437"/>
        <v>1</v>
      </c>
      <c r="B1029" s="2">
        <f t="shared" si="438"/>
        <v>1900</v>
      </c>
    </row>
    <row r="1030" spans="1:2" x14ac:dyDescent="0.2">
      <c r="A1030" s="2">
        <f t="shared" si="437"/>
        <v>1</v>
      </c>
      <c r="B1030" s="2">
        <f t="shared" si="438"/>
        <v>1900</v>
      </c>
    </row>
    <row r="1031" spans="1:2" x14ac:dyDescent="0.2">
      <c r="A1031" s="2">
        <f t="shared" si="437"/>
        <v>1</v>
      </c>
      <c r="B1031" s="2">
        <f t="shared" si="438"/>
        <v>1900</v>
      </c>
    </row>
    <row r="1032" spans="1:2" x14ac:dyDescent="0.2">
      <c r="A1032" s="2">
        <f t="shared" si="437"/>
        <v>1</v>
      </c>
      <c r="B1032" s="2">
        <f t="shared" si="438"/>
        <v>1900</v>
      </c>
    </row>
    <row r="1033" spans="1:2" x14ac:dyDescent="0.2">
      <c r="A1033" s="2">
        <f t="shared" si="437"/>
        <v>1</v>
      </c>
      <c r="B1033" s="2">
        <f t="shared" si="438"/>
        <v>1900</v>
      </c>
    </row>
    <row r="1034" spans="1:2" x14ac:dyDescent="0.2">
      <c r="A1034" s="2">
        <f t="shared" si="437"/>
        <v>1</v>
      </c>
      <c r="B1034" s="2">
        <f t="shared" si="438"/>
        <v>1900</v>
      </c>
    </row>
    <row r="1035" spans="1:2" x14ac:dyDescent="0.2">
      <c r="A1035" s="2">
        <f t="shared" si="437"/>
        <v>1</v>
      </c>
      <c r="B1035" s="2">
        <f t="shared" si="438"/>
        <v>1900</v>
      </c>
    </row>
    <row r="1036" spans="1:2" x14ac:dyDescent="0.2">
      <c r="A1036" s="2">
        <f t="shared" si="437"/>
        <v>1</v>
      </c>
      <c r="B1036" s="2">
        <f t="shared" si="438"/>
        <v>1900</v>
      </c>
    </row>
    <row r="1037" spans="1:2" x14ac:dyDescent="0.2">
      <c r="A1037" s="2">
        <f t="shared" si="437"/>
        <v>1</v>
      </c>
      <c r="B1037" s="2">
        <f t="shared" si="438"/>
        <v>1900</v>
      </c>
    </row>
    <row r="1038" spans="1:2" x14ac:dyDescent="0.2">
      <c r="A1038" s="2">
        <f t="shared" si="437"/>
        <v>1</v>
      </c>
      <c r="B1038" s="2">
        <f t="shared" si="438"/>
        <v>1900</v>
      </c>
    </row>
    <row r="1039" spans="1:2" x14ac:dyDescent="0.2">
      <c r="A1039" s="2">
        <f t="shared" si="437"/>
        <v>1</v>
      </c>
      <c r="B1039" s="2">
        <f t="shared" si="438"/>
        <v>1900</v>
      </c>
    </row>
    <row r="1040" spans="1:2" x14ac:dyDescent="0.2">
      <c r="A1040" s="2">
        <f t="shared" si="437"/>
        <v>1</v>
      </c>
      <c r="B1040" s="2">
        <f t="shared" si="438"/>
        <v>1900</v>
      </c>
    </row>
    <row r="1041" spans="1:2" x14ac:dyDescent="0.2">
      <c r="A1041" s="2">
        <f t="shared" si="437"/>
        <v>1</v>
      </c>
      <c r="B1041" s="2">
        <f t="shared" si="438"/>
        <v>1900</v>
      </c>
    </row>
    <row r="1042" spans="1:2" x14ac:dyDescent="0.2">
      <c r="A1042" s="2">
        <f t="shared" si="437"/>
        <v>1</v>
      </c>
      <c r="B1042" s="2">
        <f t="shared" si="438"/>
        <v>1900</v>
      </c>
    </row>
    <row r="1043" spans="1:2" x14ac:dyDescent="0.2">
      <c r="A1043" s="2">
        <f t="shared" si="437"/>
        <v>1</v>
      </c>
      <c r="B1043" s="2">
        <f t="shared" si="438"/>
        <v>1900</v>
      </c>
    </row>
    <row r="1044" spans="1:2" x14ac:dyDescent="0.2">
      <c r="A1044" s="2">
        <f t="shared" si="437"/>
        <v>1</v>
      </c>
      <c r="B1044" s="2">
        <f t="shared" si="438"/>
        <v>1900</v>
      </c>
    </row>
    <row r="1045" spans="1:2" x14ac:dyDescent="0.2">
      <c r="A1045" s="2">
        <f t="shared" si="437"/>
        <v>1</v>
      </c>
      <c r="B1045" s="2">
        <f t="shared" si="438"/>
        <v>1900</v>
      </c>
    </row>
    <row r="1046" spans="1:2" x14ac:dyDescent="0.2">
      <c r="A1046" s="2">
        <f t="shared" si="437"/>
        <v>1</v>
      </c>
      <c r="B1046" s="2">
        <f t="shared" si="438"/>
        <v>1900</v>
      </c>
    </row>
    <row r="1047" spans="1:2" x14ac:dyDescent="0.2">
      <c r="A1047" s="2">
        <f t="shared" si="437"/>
        <v>1</v>
      </c>
      <c r="B1047" s="2">
        <f t="shared" si="438"/>
        <v>1900</v>
      </c>
    </row>
    <row r="1048" spans="1:2" x14ac:dyDescent="0.2">
      <c r="A1048" s="2">
        <f t="shared" si="437"/>
        <v>1</v>
      </c>
      <c r="B1048" s="2">
        <f t="shared" si="438"/>
        <v>1900</v>
      </c>
    </row>
    <row r="1049" spans="1:2" x14ac:dyDescent="0.2">
      <c r="A1049" s="2">
        <f t="shared" si="437"/>
        <v>1</v>
      </c>
      <c r="B1049" s="2">
        <f t="shared" si="438"/>
        <v>1900</v>
      </c>
    </row>
    <row r="1050" spans="1:2" x14ac:dyDescent="0.2">
      <c r="A1050" s="2">
        <f t="shared" si="437"/>
        <v>1</v>
      </c>
      <c r="B1050" s="2">
        <f t="shared" si="438"/>
        <v>1900</v>
      </c>
    </row>
    <row r="1051" spans="1:2" x14ac:dyDescent="0.2">
      <c r="A1051" s="2">
        <f t="shared" si="437"/>
        <v>1</v>
      </c>
      <c r="B1051" s="2">
        <f t="shared" si="438"/>
        <v>1900</v>
      </c>
    </row>
    <row r="1052" spans="1:2" x14ac:dyDescent="0.2">
      <c r="A1052" s="2">
        <f t="shared" si="437"/>
        <v>1</v>
      </c>
      <c r="B1052" s="2">
        <f t="shared" si="438"/>
        <v>1900</v>
      </c>
    </row>
    <row r="1053" spans="1:2" x14ac:dyDescent="0.2">
      <c r="A1053" s="2">
        <f t="shared" si="437"/>
        <v>1</v>
      </c>
      <c r="B1053" s="2">
        <f t="shared" si="438"/>
        <v>1900</v>
      </c>
    </row>
    <row r="1054" spans="1:2" x14ac:dyDescent="0.2">
      <c r="A1054" s="2">
        <f t="shared" si="437"/>
        <v>1</v>
      </c>
      <c r="B1054" s="2">
        <f t="shared" si="438"/>
        <v>1900</v>
      </c>
    </row>
    <row r="1055" spans="1:2" x14ac:dyDescent="0.2">
      <c r="A1055" s="2">
        <f t="shared" si="437"/>
        <v>1</v>
      </c>
      <c r="B1055" s="2">
        <f t="shared" si="438"/>
        <v>1900</v>
      </c>
    </row>
    <row r="1056" spans="1:2" x14ac:dyDescent="0.2">
      <c r="A1056" s="2">
        <f t="shared" si="437"/>
        <v>1</v>
      </c>
      <c r="B1056" s="2">
        <f t="shared" si="438"/>
        <v>1900</v>
      </c>
    </row>
    <row r="1057" spans="1:2" x14ac:dyDescent="0.2">
      <c r="A1057" s="2">
        <f t="shared" si="437"/>
        <v>1</v>
      </c>
      <c r="B1057" s="2">
        <f t="shared" si="438"/>
        <v>1900</v>
      </c>
    </row>
    <row r="1058" spans="1:2" x14ac:dyDescent="0.2">
      <c r="A1058" s="2">
        <f t="shared" si="437"/>
        <v>1</v>
      </c>
      <c r="B1058" s="2">
        <f t="shared" si="438"/>
        <v>1900</v>
      </c>
    </row>
    <row r="1059" spans="1:2" x14ac:dyDescent="0.2">
      <c r="A1059" s="2">
        <f t="shared" si="437"/>
        <v>1</v>
      </c>
      <c r="B1059" s="2">
        <f t="shared" si="438"/>
        <v>1900</v>
      </c>
    </row>
    <row r="1060" spans="1:2" x14ac:dyDescent="0.2">
      <c r="A1060" s="2">
        <f t="shared" si="437"/>
        <v>1</v>
      </c>
      <c r="B1060" s="2">
        <f t="shared" si="438"/>
        <v>1900</v>
      </c>
    </row>
    <row r="1061" spans="1:2" x14ac:dyDescent="0.2">
      <c r="A1061" s="2">
        <f t="shared" si="437"/>
        <v>1</v>
      </c>
      <c r="B1061" s="2">
        <f t="shared" si="438"/>
        <v>1900</v>
      </c>
    </row>
    <row r="1062" spans="1:2" x14ac:dyDescent="0.2">
      <c r="A1062" s="2">
        <f t="shared" si="437"/>
        <v>1</v>
      </c>
      <c r="B1062" s="2">
        <f t="shared" si="438"/>
        <v>1900</v>
      </c>
    </row>
    <row r="1063" spans="1:2" x14ac:dyDescent="0.2">
      <c r="A1063" s="2">
        <f t="shared" si="437"/>
        <v>1</v>
      </c>
      <c r="B1063" s="2">
        <f t="shared" si="438"/>
        <v>1900</v>
      </c>
    </row>
    <row r="1064" spans="1:2" x14ac:dyDescent="0.2">
      <c r="A1064" s="2">
        <f t="shared" si="437"/>
        <v>1</v>
      </c>
      <c r="B1064" s="2">
        <f t="shared" si="438"/>
        <v>1900</v>
      </c>
    </row>
    <row r="1065" spans="1:2" x14ac:dyDescent="0.2">
      <c r="A1065" s="2">
        <f t="shared" si="437"/>
        <v>1</v>
      </c>
      <c r="B1065" s="2">
        <f t="shared" si="438"/>
        <v>1900</v>
      </c>
    </row>
    <row r="1066" spans="1:2" x14ac:dyDescent="0.2">
      <c r="A1066" s="2">
        <f t="shared" si="437"/>
        <v>1</v>
      </c>
      <c r="B1066" s="2">
        <f t="shared" si="438"/>
        <v>1900</v>
      </c>
    </row>
    <row r="1067" spans="1:2" x14ac:dyDescent="0.2">
      <c r="A1067" s="2">
        <f t="shared" si="437"/>
        <v>1</v>
      </c>
      <c r="B1067" s="2">
        <f t="shared" si="438"/>
        <v>1900</v>
      </c>
    </row>
    <row r="1068" spans="1:2" x14ac:dyDescent="0.2">
      <c r="A1068" s="2">
        <f t="shared" ref="A1068:A1106" si="439">MONTH(C1068)</f>
        <v>1</v>
      </c>
      <c r="B1068" s="2">
        <f t="shared" ref="B1068:B1106" si="440">YEAR(C1068)</f>
        <v>1900</v>
      </c>
    </row>
    <row r="1069" spans="1:2" x14ac:dyDescent="0.2">
      <c r="A1069" s="2">
        <f t="shared" si="439"/>
        <v>1</v>
      </c>
      <c r="B1069" s="2">
        <f t="shared" si="440"/>
        <v>1900</v>
      </c>
    </row>
    <row r="1070" spans="1:2" x14ac:dyDescent="0.2">
      <c r="A1070" s="2">
        <f t="shared" si="439"/>
        <v>1</v>
      </c>
      <c r="B1070" s="2">
        <f t="shared" si="440"/>
        <v>1900</v>
      </c>
    </row>
    <row r="1071" spans="1:2" x14ac:dyDescent="0.2">
      <c r="A1071" s="2">
        <f t="shared" si="439"/>
        <v>1</v>
      </c>
      <c r="B1071" s="2">
        <f t="shared" si="440"/>
        <v>1900</v>
      </c>
    </row>
    <row r="1072" spans="1:2" x14ac:dyDescent="0.2">
      <c r="A1072" s="2">
        <f t="shared" si="439"/>
        <v>1</v>
      </c>
      <c r="B1072" s="2">
        <f t="shared" si="440"/>
        <v>1900</v>
      </c>
    </row>
    <row r="1073" spans="1:2" x14ac:dyDescent="0.2">
      <c r="A1073" s="2">
        <f t="shared" si="439"/>
        <v>1</v>
      </c>
      <c r="B1073" s="2">
        <f t="shared" si="440"/>
        <v>1900</v>
      </c>
    </row>
    <row r="1074" spans="1:2" x14ac:dyDescent="0.2">
      <c r="A1074" s="2">
        <f t="shared" si="439"/>
        <v>1</v>
      </c>
      <c r="B1074" s="2">
        <f t="shared" si="440"/>
        <v>1900</v>
      </c>
    </row>
    <row r="1075" spans="1:2" x14ac:dyDescent="0.2">
      <c r="A1075" s="2">
        <f t="shared" si="439"/>
        <v>1</v>
      </c>
      <c r="B1075" s="2">
        <f t="shared" si="440"/>
        <v>1900</v>
      </c>
    </row>
    <row r="1076" spans="1:2" x14ac:dyDescent="0.2">
      <c r="A1076" s="2">
        <f t="shared" si="439"/>
        <v>1</v>
      </c>
      <c r="B1076" s="2">
        <f t="shared" si="440"/>
        <v>1900</v>
      </c>
    </row>
    <row r="1077" spans="1:2" x14ac:dyDescent="0.2">
      <c r="A1077" s="2">
        <f t="shared" si="439"/>
        <v>1</v>
      </c>
      <c r="B1077" s="2">
        <f t="shared" si="440"/>
        <v>1900</v>
      </c>
    </row>
    <row r="1078" spans="1:2" x14ac:dyDescent="0.2">
      <c r="A1078" s="2">
        <f t="shared" si="439"/>
        <v>1</v>
      </c>
      <c r="B1078" s="2">
        <f t="shared" si="440"/>
        <v>1900</v>
      </c>
    </row>
    <row r="1079" spans="1:2" x14ac:dyDescent="0.2">
      <c r="A1079" s="2">
        <f t="shared" si="439"/>
        <v>1</v>
      </c>
      <c r="B1079" s="2">
        <f t="shared" si="440"/>
        <v>1900</v>
      </c>
    </row>
    <row r="1080" spans="1:2" x14ac:dyDescent="0.2">
      <c r="A1080" s="2">
        <f t="shared" si="439"/>
        <v>1</v>
      </c>
      <c r="B1080" s="2">
        <f t="shared" si="440"/>
        <v>1900</v>
      </c>
    </row>
    <row r="1081" spans="1:2" x14ac:dyDescent="0.2">
      <c r="A1081" s="2">
        <f t="shared" si="439"/>
        <v>1</v>
      </c>
      <c r="B1081" s="2">
        <f t="shared" si="440"/>
        <v>1900</v>
      </c>
    </row>
    <row r="1082" spans="1:2" x14ac:dyDescent="0.2">
      <c r="A1082" s="2">
        <f t="shared" si="439"/>
        <v>1</v>
      </c>
      <c r="B1082" s="2">
        <f t="shared" si="440"/>
        <v>1900</v>
      </c>
    </row>
    <row r="1083" spans="1:2" x14ac:dyDescent="0.2">
      <c r="A1083" s="2">
        <f t="shared" si="439"/>
        <v>1</v>
      </c>
      <c r="B1083" s="2">
        <f t="shared" si="440"/>
        <v>1900</v>
      </c>
    </row>
    <row r="1084" spans="1:2" x14ac:dyDescent="0.2">
      <c r="A1084" s="2">
        <f t="shared" si="439"/>
        <v>1</v>
      </c>
      <c r="B1084" s="2">
        <f t="shared" si="440"/>
        <v>1900</v>
      </c>
    </row>
    <row r="1085" spans="1:2" x14ac:dyDescent="0.2">
      <c r="A1085" s="2">
        <f t="shared" si="439"/>
        <v>1</v>
      </c>
      <c r="B1085" s="2">
        <f t="shared" si="440"/>
        <v>1900</v>
      </c>
    </row>
    <row r="1086" spans="1:2" x14ac:dyDescent="0.2">
      <c r="A1086" s="2">
        <f t="shared" si="439"/>
        <v>1</v>
      </c>
      <c r="B1086" s="2">
        <f t="shared" si="440"/>
        <v>1900</v>
      </c>
    </row>
    <row r="1087" spans="1:2" x14ac:dyDescent="0.2">
      <c r="A1087" s="2">
        <f t="shared" si="439"/>
        <v>1</v>
      </c>
      <c r="B1087" s="2">
        <f t="shared" si="440"/>
        <v>1900</v>
      </c>
    </row>
    <row r="1088" spans="1:2" x14ac:dyDescent="0.2">
      <c r="A1088" s="2">
        <f t="shared" si="439"/>
        <v>1</v>
      </c>
      <c r="B1088" s="2">
        <f t="shared" si="440"/>
        <v>1900</v>
      </c>
    </row>
    <row r="1089" spans="1:2" x14ac:dyDescent="0.2">
      <c r="A1089" s="2">
        <f t="shared" si="439"/>
        <v>1</v>
      </c>
      <c r="B1089" s="2">
        <f t="shared" si="440"/>
        <v>1900</v>
      </c>
    </row>
    <row r="1090" spans="1:2" x14ac:dyDescent="0.2">
      <c r="A1090" s="2">
        <f t="shared" si="439"/>
        <v>1</v>
      </c>
      <c r="B1090" s="2">
        <f t="shared" si="440"/>
        <v>1900</v>
      </c>
    </row>
    <row r="1091" spans="1:2" x14ac:dyDescent="0.2">
      <c r="A1091" s="2">
        <f t="shared" si="439"/>
        <v>1</v>
      </c>
      <c r="B1091" s="2">
        <f t="shared" si="440"/>
        <v>1900</v>
      </c>
    </row>
    <row r="1092" spans="1:2" x14ac:dyDescent="0.2">
      <c r="A1092" s="2">
        <f t="shared" si="439"/>
        <v>1</v>
      </c>
      <c r="B1092" s="2">
        <f t="shared" si="440"/>
        <v>1900</v>
      </c>
    </row>
    <row r="1093" spans="1:2" x14ac:dyDescent="0.2">
      <c r="A1093" s="2">
        <f t="shared" si="439"/>
        <v>1</v>
      </c>
      <c r="B1093" s="2">
        <f t="shared" si="440"/>
        <v>1900</v>
      </c>
    </row>
    <row r="1094" spans="1:2" x14ac:dyDescent="0.2">
      <c r="A1094" s="2">
        <f t="shared" si="439"/>
        <v>1</v>
      </c>
      <c r="B1094" s="2">
        <f t="shared" si="440"/>
        <v>1900</v>
      </c>
    </row>
    <row r="1095" spans="1:2" x14ac:dyDescent="0.2">
      <c r="A1095" s="2">
        <f t="shared" si="439"/>
        <v>1</v>
      </c>
      <c r="B1095" s="2">
        <f t="shared" si="440"/>
        <v>1900</v>
      </c>
    </row>
    <row r="1096" spans="1:2" x14ac:dyDescent="0.2">
      <c r="A1096" s="2">
        <f t="shared" si="439"/>
        <v>1</v>
      </c>
      <c r="B1096" s="2">
        <f t="shared" si="440"/>
        <v>1900</v>
      </c>
    </row>
    <row r="1097" spans="1:2" x14ac:dyDescent="0.2">
      <c r="A1097" s="2">
        <f t="shared" si="439"/>
        <v>1</v>
      </c>
      <c r="B1097" s="2">
        <f t="shared" si="440"/>
        <v>1900</v>
      </c>
    </row>
    <row r="1098" spans="1:2" x14ac:dyDescent="0.2">
      <c r="A1098" s="2">
        <f t="shared" si="439"/>
        <v>1</v>
      </c>
      <c r="B1098" s="2">
        <f t="shared" si="440"/>
        <v>1900</v>
      </c>
    </row>
    <row r="1099" spans="1:2" x14ac:dyDescent="0.2">
      <c r="A1099" s="2">
        <f t="shared" si="439"/>
        <v>1</v>
      </c>
      <c r="B1099" s="2">
        <f t="shared" si="440"/>
        <v>1900</v>
      </c>
    </row>
    <row r="1100" spans="1:2" x14ac:dyDescent="0.2">
      <c r="A1100" s="2">
        <f t="shared" si="439"/>
        <v>1</v>
      </c>
      <c r="B1100" s="2">
        <f t="shared" si="440"/>
        <v>1900</v>
      </c>
    </row>
    <row r="1101" spans="1:2" x14ac:dyDescent="0.2">
      <c r="A1101" s="2">
        <f t="shared" si="439"/>
        <v>1</v>
      </c>
      <c r="B1101" s="2">
        <f t="shared" si="440"/>
        <v>1900</v>
      </c>
    </row>
    <row r="1102" spans="1:2" x14ac:dyDescent="0.2">
      <c r="A1102" s="2">
        <f t="shared" si="439"/>
        <v>1</v>
      </c>
      <c r="B1102" s="2">
        <f t="shared" si="440"/>
        <v>1900</v>
      </c>
    </row>
    <row r="1103" spans="1:2" x14ac:dyDescent="0.2">
      <c r="A1103" s="2">
        <f t="shared" si="439"/>
        <v>1</v>
      </c>
      <c r="B1103" s="2">
        <f t="shared" si="440"/>
        <v>1900</v>
      </c>
    </row>
    <row r="1104" spans="1:2" x14ac:dyDescent="0.2">
      <c r="A1104" s="2">
        <f t="shared" si="439"/>
        <v>1</v>
      </c>
      <c r="B1104" s="2">
        <f t="shared" si="440"/>
        <v>1900</v>
      </c>
    </row>
    <row r="1105" spans="1:2" x14ac:dyDescent="0.2">
      <c r="A1105" s="2">
        <f t="shared" si="439"/>
        <v>1</v>
      </c>
      <c r="B1105" s="2">
        <f t="shared" si="440"/>
        <v>1900</v>
      </c>
    </row>
    <row r="1106" spans="1:2" x14ac:dyDescent="0.2">
      <c r="A1106" s="2">
        <f t="shared" si="439"/>
        <v>1</v>
      </c>
      <c r="B1106" s="2">
        <f t="shared" si="440"/>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82" activePane="bottomRight" state="frozen"/>
      <selection activeCell="A2" sqref="A2"/>
      <selection pane="bottomLeft" activeCell="A11" sqref="A11"/>
      <selection pane="topRight" activeCell="B2" sqref="B2"/>
      <selection pane="bottomRight" activeCell="J90" sqref="J90"/>
    </sheetView>
  </sheetViews>
  <sheetFormatPr defaultColWidth="12.5078125" defaultRowHeight="15" x14ac:dyDescent="0.2"/>
  <cols>
    <col min="1" max="1" width="3.09375" style="2" hidden="1" customWidth="1"/>
    <col min="2" max="2" width="5.109375" style="2" hidden="1" customWidth="1"/>
    <col min="3" max="3" width="14.125" style="26" customWidth="1"/>
    <col min="4" max="5" width="12.9140625" style="47" bestFit="1" customWidth="1"/>
    <col min="6" max="6" width="12.9140625" style="48" bestFit="1" customWidth="1"/>
    <col min="7" max="7" width="12.5078125" style="76"/>
    <col min="8" max="9" width="12.9140625" style="47" bestFit="1" customWidth="1"/>
    <col min="10" max="10" width="12.9140625" style="48" bestFit="1" customWidth="1"/>
    <col min="11" max="11" width="12.5078125" style="76"/>
    <col min="12" max="12" width="12.5078125" style="83"/>
    <col min="13" max="13" width="12.5078125" style="47"/>
    <col min="14" max="14" width="12.5078125" style="48"/>
    <col min="15" max="15" width="12.5078125" style="76"/>
    <col min="16" max="16" width="12.5078125" style="83"/>
    <col min="17" max="17" width="12.5078125" style="47"/>
    <col min="18" max="18" width="12.5078125" style="48"/>
    <col min="19" max="19" width="12.5078125" style="76"/>
    <col min="20" max="20" width="12.5078125" style="83"/>
    <col min="21" max="21" width="12.5078125" style="47"/>
    <col min="22" max="22" width="12.5078125" style="48"/>
    <col min="23" max="23" width="12.5078125" style="76"/>
    <col min="24" max="24" width="12.9140625" style="83" bestFit="1" customWidth="1"/>
    <col min="25" max="25" width="12.9140625" style="47" bestFit="1" customWidth="1"/>
    <col min="26" max="26" width="12.9140625" style="48" bestFit="1" customWidth="1"/>
    <col min="27" max="27" width="12.5078125" style="76"/>
    <col min="28" max="28" width="12.5078125" style="83"/>
    <col min="29" max="29" width="12.5078125" style="47"/>
    <col min="30" max="30" width="12.5078125" style="48"/>
    <col min="31" max="31" width="12.5078125" style="76"/>
    <col min="32" max="32" width="12.5078125" style="83"/>
    <col min="33" max="33" width="12.5078125" style="47"/>
    <col min="34" max="34" width="12.5078125" style="48"/>
    <col min="35" max="35" width="12.5078125" style="76"/>
    <col min="36" max="36" width="12.5078125" style="83"/>
    <col min="37" max="37" width="12.5078125" style="47"/>
    <col min="38" max="38" width="12.5078125" style="48"/>
    <col min="39" max="39" width="13.44921875" style="76" customWidth="1"/>
    <col min="40" max="40" width="12.9140625" style="87" bestFit="1" customWidth="1"/>
    <col min="41" max="41" width="12.9140625" style="47" bestFit="1" customWidth="1"/>
    <col min="42" max="42" width="12.9140625" style="48" bestFit="1" customWidth="1"/>
    <col min="43" max="43" width="11.56640625" style="76" customWidth="1"/>
    <col min="44" max="44" width="11.1640625" style="87" customWidth="1"/>
    <col min="45" max="45" width="11.43359375" style="47" customWidth="1"/>
    <col min="46" max="46" width="9.81640625" style="48" bestFit="1" customWidth="1"/>
    <col min="47" max="47" width="15.46875" style="76" customWidth="1"/>
    <col min="48" max="48" width="10.0859375" style="87" customWidth="1"/>
    <col min="49" max="49" width="10.625" style="47" customWidth="1"/>
    <col min="50" max="50" width="9.81640625" style="48" bestFit="1" customWidth="1"/>
    <col min="51" max="51" width="17.890625" style="76" customWidth="1"/>
    <col min="52" max="52" width="10.625" style="87" customWidth="1"/>
    <col min="53" max="53" width="10.625" style="47" customWidth="1"/>
    <col min="54" max="54" width="9.81640625" style="48" bestFit="1" customWidth="1"/>
    <col min="55" max="55" width="16.54296875" style="76" customWidth="1"/>
    <col min="56" max="56" width="12.9140625" style="83" bestFit="1" customWidth="1"/>
    <col min="57" max="57" width="12.9140625" style="47" bestFit="1" customWidth="1"/>
    <col min="58" max="58" width="12.9140625" style="48" bestFit="1" customWidth="1"/>
    <col min="59" max="59" width="12.375" style="76" customWidth="1"/>
    <col min="60" max="60" width="11.8359375" style="83" customWidth="1"/>
    <col min="61" max="61" width="11.56640625" style="47" customWidth="1"/>
    <col min="62" max="62" width="9.81640625" style="48" bestFit="1" customWidth="1"/>
    <col min="63" max="63" width="11.1640625" style="76" customWidth="1"/>
    <col min="64" max="64" width="11.1640625" style="83" customWidth="1"/>
    <col min="65" max="65" width="13.1796875" style="47" customWidth="1"/>
    <col min="66" max="66" width="9.81640625" style="48" bestFit="1" customWidth="1"/>
    <col min="67" max="67" width="11.8359375" style="76" customWidth="1"/>
    <col min="68" max="68" width="11.56640625" style="83" customWidth="1"/>
    <col min="69" max="69" width="11.8359375" style="47" customWidth="1"/>
    <col min="70" max="70" width="9.81640625" style="48" bestFit="1" customWidth="1"/>
    <col min="71" max="71" width="12.10546875" style="76" customWidth="1"/>
    <col min="72" max="72" width="12.9140625" style="83" bestFit="1" customWidth="1"/>
    <col min="73" max="73" width="12.9140625" style="47" bestFit="1" customWidth="1"/>
    <col min="74" max="74" width="12.9140625" style="48" bestFit="1" customWidth="1"/>
    <col min="75" max="75" width="12.5078125" style="76"/>
    <col min="76" max="76" width="12.5078125" style="83"/>
    <col min="77" max="77" width="12.5078125" style="47"/>
    <col min="78" max="78" width="12.5078125" style="48"/>
    <col min="79" max="79" width="12.5078125" style="76"/>
    <col min="80" max="80" width="12.5078125" style="83"/>
    <col min="81" max="81" width="12.5078125" style="47"/>
    <col min="82" max="82" width="12.5078125" style="48"/>
    <col min="83" max="83" width="12.5078125" style="76"/>
    <col min="84" max="84" width="12.5078125" style="83"/>
    <col min="85" max="85" width="12.5078125" style="47"/>
    <col min="86" max="86" width="12.5078125" style="48"/>
    <col min="87" max="87" width="12.5078125" style="76"/>
    <col min="88" max="88" width="12.9140625" style="83" bestFit="1" customWidth="1"/>
    <col min="89" max="89" width="12.9140625" style="47" bestFit="1" customWidth="1"/>
    <col min="90" max="90" width="12.9140625" style="48" bestFit="1" customWidth="1"/>
    <col min="91" max="91" width="13.85546875" style="76" customWidth="1"/>
    <col min="92" max="92" width="12.9140625" style="83" customWidth="1"/>
    <col min="93" max="93" width="10.89453125" style="47" customWidth="1"/>
    <col min="94" max="94" width="9.81640625" style="48" bestFit="1" customWidth="1"/>
    <col min="95" max="95" width="11.56640625" style="76" customWidth="1"/>
    <col min="96" max="96" width="12.375" style="83" customWidth="1"/>
    <col min="97" max="97" width="11.43359375" style="47" customWidth="1"/>
    <col min="98" max="98" width="11.43359375" style="48" customWidth="1"/>
    <col min="99" max="99" width="12.9140625" style="76" customWidth="1"/>
    <col min="100" max="100" width="13.85546875" style="83" customWidth="1"/>
    <col min="101" max="101" width="14.125" style="47" customWidth="1"/>
    <col min="102" max="102" width="9.81640625" style="48" bestFit="1" customWidth="1"/>
    <col min="103" max="103" width="13.5859375" style="76" customWidth="1"/>
    <col min="104" max="104" width="12.9140625" style="83" bestFit="1" customWidth="1"/>
    <col min="105" max="105" width="12.9140625" style="47" bestFit="1" customWidth="1"/>
    <col min="106" max="106" width="12.9140625" style="48" bestFit="1" customWidth="1"/>
    <col min="107" max="107" width="12.9140625" style="76" customWidth="1"/>
    <col min="108" max="108" width="11.8359375" style="83" customWidth="1"/>
    <col min="109" max="109" width="13.1796875" style="47" customWidth="1"/>
    <col min="110" max="110" width="9.81640625" style="48" customWidth="1"/>
    <col min="111" max="111" width="16.140625" style="76" customWidth="1"/>
    <col min="112" max="112" width="12.9140625" style="83" customWidth="1"/>
    <col min="113" max="113" width="12.9140625" style="47" customWidth="1"/>
    <col min="114" max="114" width="9.81640625" style="48" bestFit="1" customWidth="1"/>
    <col min="115" max="115" width="14.390625" style="92" customWidth="1"/>
    <col min="116" max="116" width="11.8359375" style="83" customWidth="1"/>
    <col min="117" max="117" width="12.5078125" style="47"/>
    <col min="118" max="118" width="9.81640625" style="48" bestFit="1" customWidth="1"/>
    <col min="119" max="119" width="14.52734375" style="92" customWidth="1"/>
    <col min="120" max="120" width="12.9140625" style="83" bestFit="1" customWidth="1"/>
    <col min="121" max="121" width="12.9140625" style="47" bestFit="1" customWidth="1"/>
    <col min="122" max="122" width="9.81640625" style="48" bestFit="1" customWidth="1"/>
    <col min="123" max="123" width="14.125" style="92" customWidth="1"/>
    <col min="124" max="124" width="10.89453125" style="83" customWidth="1"/>
    <col min="125" max="125" width="10.89453125" style="47" customWidth="1"/>
    <col min="126" max="126" width="12.9140625" style="48" customWidth="1"/>
    <col min="127" max="127" width="12.9140625" style="92" customWidth="1"/>
    <col min="128" max="128" width="11.8359375" style="83" customWidth="1"/>
    <col min="129" max="129" width="12.5078125" style="47"/>
    <col min="130" max="130" width="9.81640625" style="48" bestFit="1" customWidth="1"/>
    <col min="131" max="131" width="14.796875" style="92" customWidth="1"/>
    <col min="132" max="132" width="12.10546875" style="83" customWidth="1"/>
    <col min="133" max="133" width="11.56640625" style="47" customWidth="1"/>
    <col min="134" max="134" width="11.43359375" style="48" bestFit="1" customWidth="1"/>
    <col min="135" max="135" width="12.375" style="92" customWidth="1"/>
    <col min="136" max="136" width="12.375" style="83" customWidth="1"/>
    <col min="137" max="137" width="12.9140625" style="47" bestFit="1" customWidth="1"/>
    <col min="138" max="138" width="12.9140625" style="48" bestFit="1" customWidth="1"/>
    <col min="139" max="139" width="11.43359375" style="92" customWidth="1"/>
    <col min="140" max="140" width="14.125" style="83" customWidth="1"/>
    <col min="141" max="141" width="13.1796875" style="47" customWidth="1"/>
    <col min="142" max="142" width="9.953125" style="48" bestFit="1" customWidth="1"/>
    <col min="143" max="143" width="13.98828125" style="92" customWidth="1"/>
    <col min="144" max="144" width="11.1640625" style="83" customWidth="1"/>
    <col min="145" max="145" width="10.89453125" style="47" customWidth="1"/>
    <col min="146" max="146" width="9.953125" style="48" bestFit="1" customWidth="1"/>
    <col min="147" max="147" width="12.5078125" style="92" customWidth="1"/>
    <col min="148" max="148" width="12.10546875" style="83" customWidth="1"/>
    <col min="149" max="149" width="13.1796875" style="47" customWidth="1"/>
    <col min="150" max="150" width="9.81640625" style="48" bestFit="1" customWidth="1"/>
    <col min="151" max="151" width="18.83203125" style="92" customWidth="1"/>
    <col min="152" max="152" width="12.9140625" style="83" bestFit="1" customWidth="1"/>
    <col min="153" max="153" width="12.9140625" style="47" bestFit="1" customWidth="1"/>
    <col min="154" max="154" width="12.9140625" style="48" bestFit="1" customWidth="1"/>
    <col min="155" max="155" width="12.5078125" style="76"/>
    <col min="156" max="156" width="12.5078125" style="83"/>
    <col min="157" max="157" width="12.5078125" style="47"/>
    <col min="158" max="158" width="12.5078125" style="48"/>
    <col min="159" max="159" width="12.5078125" style="76"/>
    <col min="160" max="160" width="12.5078125" style="83"/>
    <col min="161" max="161" width="12.5078125" style="47"/>
    <col min="162" max="162" width="12.5078125" style="48"/>
    <col min="163" max="163" width="12.5078125" style="76"/>
    <col min="164" max="164" width="12.5078125" style="83"/>
    <col min="165" max="165" width="12.5078125" style="47"/>
    <col min="166" max="166" width="12.5078125" style="48"/>
    <col min="167" max="167" width="12.5078125" style="76"/>
    <col min="168" max="168" width="12.9140625" style="83" bestFit="1" customWidth="1"/>
    <col min="169" max="169" width="12.9140625" style="47" bestFit="1" customWidth="1"/>
    <col min="170" max="170" width="12.9140625" style="48" bestFit="1" customWidth="1"/>
    <col min="171" max="171" width="12.5078125" style="76"/>
    <col min="172" max="172" width="12.5078125" style="83"/>
    <col min="173" max="173" width="12.5078125" style="47"/>
    <col min="174" max="174" width="12.5078125" style="48"/>
    <col min="175" max="175" width="12.5078125" style="76"/>
    <col min="176" max="176" width="12.5078125" style="83"/>
    <col min="177" max="177" width="12.5078125" style="47"/>
    <col min="178" max="178" width="12.5078125" style="48"/>
    <col min="179" max="179" width="12.5078125" style="76"/>
    <col min="180" max="180" width="12.5078125" style="83"/>
    <col min="181" max="181" width="12.5078125" style="47"/>
    <col min="182" max="182" width="12.5078125" style="48"/>
    <col min="183" max="183" width="12.5078125" style="76"/>
    <col min="184" max="16384" width="12.5078125" style="2"/>
  </cols>
  <sheetData>
    <row r="1" spans="1:183" hidden="1" x14ac:dyDescent="0.2">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
    <row r="3" spans="1:183" s="26" customFormat="1" ht="23.25" x14ac:dyDescent="0.3">
      <c r="D3" s="107" t="s">
        <v>85</v>
      </c>
      <c r="F3" s="43"/>
      <c r="G3" s="43"/>
    </row>
    <row r="4" spans="1:183" s="26" customFormat="1" ht="23.25" x14ac:dyDescent="0.3">
      <c r="D4" s="108" t="s">
        <v>63</v>
      </c>
      <c r="F4" s="42"/>
      <c r="G4" s="44"/>
    </row>
    <row r="5" spans="1:183" s="26" customFormat="1" x14ac:dyDescent="0.2">
      <c r="D5" s="136" t="s">
        <v>59</v>
      </c>
    </row>
    <row r="6" spans="1:183" s="26" customFormat="1" x14ac:dyDescent="0.2"/>
    <row r="7" spans="1:183" s="115" customFormat="1" ht="15.6" customHeight="1" x14ac:dyDescent="0.15">
      <c r="C7" s="96" t="s">
        <v>52</v>
      </c>
      <c r="D7" s="251" t="s">
        <v>39</v>
      </c>
      <c r="E7" s="251"/>
      <c r="F7" s="251"/>
      <c r="G7" s="252"/>
      <c r="H7" s="250" t="s">
        <v>39</v>
      </c>
      <c r="I7" s="251"/>
      <c r="J7" s="251"/>
      <c r="K7" s="252"/>
      <c r="L7" s="250" t="s">
        <v>39</v>
      </c>
      <c r="M7" s="251"/>
      <c r="N7" s="251"/>
      <c r="O7" s="252"/>
      <c r="P7" s="250" t="s">
        <v>39</v>
      </c>
      <c r="Q7" s="251"/>
      <c r="R7" s="251"/>
      <c r="S7" s="252"/>
      <c r="T7" s="250" t="s">
        <v>39</v>
      </c>
      <c r="U7" s="251"/>
      <c r="V7" s="251"/>
      <c r="W7" s="252"/>
      <c r="X7" s="250" t="s">
        <v>40</v>
      </c>
      <c r="Y7" s="251"/>
      <c r="Z7" s="251"/>
      <c r="AA7" s="252"/>
      <c r="AB7" s="250" t="s">
        <v>40</v>
      </c>
      <c r="AC7" s="251"/>
      <c r="AD7" s="251"/>
      <c r="AE7" s="252"/>
      <c r="AF7" s="250" t="s">
        <v>40</v>
      </c>
      <c r="AG7" s="251"/>
      <c r="AH7" s="251"/>
      <c r="AI7" s="252"/>
      <c r="AJ7" s="250" t="s">
        <v>40</v>
      </c>
      <c r="AK7" s="251"/>
      <c r="AL7" s="251"/>
      <c r="AM7" s="252"/>
      <c r="AN7" s="250" t="s">
        <v>40</v>
      </c>
      <c r="AO7" s="251"/>
      <c r="AP7" s="251"/>
      <c r="AQ7" s="252"/>
      <c r="AR7" s="250" t="s">
        <v>40</v>
      </c>
      <c r="AS7" s="251"/>
      <c r="AT7" s="251"/>
      <c r="AU7" s="252"/>
      <c r="AV7" s="250" t="s">
        <v>40</v>
      </c>
      <c r="AW7" s="251"/>
      <c r="AX7" s="251"/>
      <c r="AY7" s="252"/>
      <c r="AZ7" s="250" t="s">
        <v>40</v>
      </c>
      <c r="BA7" s="251"/>
      <c r="BB7" s="251"/>
      <c r="BC7" s="252"/>
      <c r="BD7" s="250" t="s">
        <v>40</v>
      </c>
      <c r="BE7" s="251"/>
      <c r="BF7" s="251"/>
      <c r="BG7" s="252"/>
      <c r="BH7" s="250" t="s">
        <v>40</v>
      </c>
      <c r="BI7" s="251"/>
      <c r="BJ7" s="251"/>
      <c r="BK7" s="252"/>
      <c r="BL7" s="250" t="s">
        <v>40</v>
      </c>
      <c r="BM7" s="251"/>
      <c r="BN7" s="251"/>
      <c r="BO7" s="252"/>
      <c r="BP7" s="250" t="s">
        <v>40</v>
      </c>
      <c r="BQ7" s="251"/>
      <c r="BR7" s="251"/>
      <c r="BS7" s="252"/>
      <c r="BT7" s="250" t="s">
        <v>41</v>
      </c>
      <c r="BU7" s="251"/>
      <c r="BV7" s="251"/>
      <c r="BW7" s="252"/>
      <c r="BX7" s="250" t="s">
        <v>41</v>
      </c>
      <c r="BY7" s="251"/>
      <c r="BZ7" s="251"/>
      <c r="CA7" s="252"/>
      <c r="CB7" s="250" t="s">
        <v>41</v>
      </c>
      <c r="CC7" s="251"/>
      <c r="CD7" s="251"/>
      <c r="CE7" s="252"/>
      <c r="CF7" s="250" t="s">
        <v>41</v>
      </c>
      <c r="CG7" s="251"/>
      <c r="CH7" s="251"/>
      <c r="CI7" s="252"/>
      <c r="CJ7" s="250" t="s">
        <v>41</v>
      </c>
      <c r="CK7" s="251"/>
      <c r="CL7" s="251"/>
      <c r="CM7" s="252"/>
      <c r="CN7" s="250" t="s">
        <v>41</v>
      </c>
      <c r="CO7" s="251"/>
      <c r="CP7" s="251"/>
      <c r="CQ7" s="252"/>
      <c r="CR7" s="250" t="s">
        <v>41</v>
      </c>
      <c r="CS7" s="251"/>
      <c r="CT7" s="251"/>
      <c r="CU7" s="252"/>
      <c r="CV7" s="250" t="s">
        <v>41</v>
      </c>
      <c r="CW7" s="251"/>
      <c r="CX7" s="251"/>
      <c r="CY7" s="252"/>
      <c r="CZ7" s="250" t="s">
        <v>41</v>
      </c>
      <c r="DA7" s="251"/>
      <c r="DB7" s="251"/>
      <c r="DC7" s="252"/>
      <c r="DD7" s="250" t="s">
        <v>41</v>
      </c>
      <c r="DE7" s="251"/>
      <c r="DF7" s="251"/>
      <c r="DG7" s="252"/>
      <c r="DH7" s="250" t="s">
        <v>41</v>
      </c>
      <c r="DI7" s="251"/>
      <c r="DJ7" s="251"/>
      <c r="DK7" s="252"/>
      <c r="DL7" s="250" t="s">
        <v>41</v>
      </c>
      <c r="DM7" s="251"/>
      <c r="DN7" s="251"/>
      <c r="DO7" s="252"/>
      <c r="DP7" s="250" t="s">
        <v>44</v>
      </c>
      <c r="DQ7" s="251"/>
      <c r="DR7" s="251"/>
      <c r="DS7" s="252"/>
      <c r="DT7" s="250" t="s">
        <v>44</v>
      </c>
      <c r="DU7" s="251"/>
      <c r="DV7" s="251"/>
      <c r="DW7" s="252"/>
      <c r="DX7" s="250" t="s">
        <v>44</v>
      </c>
      <c r="DY7" s="251"/>
      <c r="DZ7" s="251"/>
      <c r="EA7" s="252"/>
      <c r="EB7" s="250" t="s">
        <v>44</v>
      </c>
      <c r="EC7" s="251"/>
      <c r="ED7" s="251"/>
      <c r="EE7" s="252"/>
      <c r="EF7" s="250" t="s">
        <v>44</v>
      </c>
      <c r="EG7" s="251"/>
      <c r="EH7" s="251"/>
      <c r="EI7" s="252"/>
      <c r="EJ7" s="250" t="s">
        <v>44</v>
      </c>
      <c r="EK7" s="251"/>
      <c r="EL7" s="251"/>
      <c r="EM7" s="252"/>
      <c r="EN7" s="250" t="s">
        <v>44</v>
      </c>
      <c r="EO7" s="251"/>
      <c r="EP7" s="251"/>
      <c r="EQ7" s="252"/>
      <c r="ER7" s="250" t="s">
        <v>44</v>
      </c>
      <c r="ES7" s="251"/>
      <c r="ET7" s="251"/>
      <c r="EU7" s="252"/>
      <c r="EV7" s="250" t="s">
        <v>46</v>
      </c>
      <c r="EW7" s="251"/>
      <c r="EX7" s="251"/>
      <c r="EY7" s="252"/>
      <c r="EZ7" s="250" t="s">
        <v>46</v>
      </c>
      <c r="FA7" s="251"/>
      <c r="FB7" s="251"/>
      <c r="FC7" s="252"/>
      <c r="FD7" s="250" t="s">
        <v>46</v>
      </c>
      <c r="FE7" s="251"/>
      <c r="FF7" s="251"/>
      <c r="FG7" s="252"/>
      <c r="FH7" s="250" t="s">
        <v>46</v>
      </c>
      <c r="FI7" s="251"/>
      <c r="FJ7" s="251"/>
      <c r="FK7" s="252"/>
      <c r="FL7" s="250" t="s">
        <v>28</v>
      </c>
      <c r="FM7" s="251"/>
      <c r="FN7" s="251"/>
      <c r="FO7" s="252"/>
      <c r="FP7" s="250" t="s">
        <v>28</v>
      </c>
      <c r="FQ7" s="251"/>
      <c r="FR7" s="251"/>
      <c r="FS7" s="252"/>
      <c r="FT7" s="250" t="s">
        <v>28</v>
      </c>
      <c r="FU7" s="251"/>
      <c r="FV7" s="251"/>
      <c r="FW7" s="252"/>
      <c r="FX7" s="250" t="s">
        <v>28</v>
      </c>
      <c r="FY7" s="251"/>
      <c r="FZ7" s="251"/>
      <c r="GA7" s="252"/>
    </row>
    <row r="8" spans="1:183" s="116" customFormat="1" ht="17.100000000000001" customHeight="1" x14ac:dyDescent="0.2">
      <c r="C8" s="96" t="s">
        <v>53</v>
      </c>
      <c r="D8" s="251" t="s">
        <v>10</v>
      </c>
      <c r="E8" s="251"/>
      <c r="F8" s="251"/>
      <c r="G8" s="252"/>
      <c r="H8" s="250" t="s">
        <v>12</v>
      </c>
      <c r="I8" s="251"/>
      <c r="J8" s="251"/>
      <c r="K8" s="252"/>
      <c r="L8" s="250" t="s">
        <v>12</v>
      </c>
      <c r="M8" s="251"/>
      <c r="N8" s="251"/>
      <c r="O8" s="252"/>
      <c r="P8" s="250" t="s">
        <v>12</v>
      </c>
      <c r="Q8" s="251"/>
      <c r="R8" s="251"/>
      <c r="S8" s="252"/>
      <c r="T8" s="250" t="s">
        <v>12</v>
      </c>
      <c r="U8" s="251"/>
      <c r="V8" s="251"/>
      <c r="W8" s="252"/>
      <c r="X8" s="250" t="s">
        <v>13</v>
      </c>
      <c r="Y8" s="251"/>
      <c r="Z8" s="251"/>
      <c r="AA8" s="252"/>
      <c r="AB8" s="250" t="s">
        <v>13</v>
      </c>
      <c r="AC8" s="251"/>
      <c r="AD8" s="251"/>
      <c r="AE8" s="252"/>
      <c r="AF8" s="250" t="s">
        <v>13</v>
      </c>
      <c r="AG8" s="251"/>
      <c r="AH8" s="251"/>
      <c r="AI8" s="252"/>
      <c r="AJ8" s="250" t="s">
        <v>13</v>
      </c>
      <c r="AK8" s="251"/>
      <c r="AL8" s="251"/>
      <c r="AM8" s="252"/>
      <c r="AN8" s="250" t="s">
        <v>14</v>
      </c>
      <c r="AO8" s="251"/>
      <c r="AP8" s="251"/>
      <c r="AQ8" s="252"/>
      <c r="AR8" s="250" t="s">
        <v>14</v>
      </c>
      <c r="AS8" s="251"/>
      <c r="AT8" s="251"/>
      <c r="AU8" s="252"/>
      <c r="AV8" s="250" t="s">
        <v>14</v>
      </c>
      <c r="AW8" s="251"/>
      <c r="AX8" s="251"/>
      <c r="AY8" s="252"/>
      <c r="AZ8" s="250" t="s">
        <v>14</v>
      </c>
      <c r="BA8" s="251"/>
      <c r="BB8" s="251"/>
      <c r="BC8" s="252"/>
      <c r="BD8" s="250" t="s">
        <v>15</v>
      </c>
      <c r="BE8" s="251"/>
      <c r="BF8" s="251"/>
      <c r="BG8" s="252"/>
      <c r="BH8" s="250" t="s">
        <v>15</v>
      </c>
      <c r="BI8" s="251"/>
      <c r="BJ8" s="251"/>
      <c r="BK8" s="252"/>
      <c r="BL8" s="250" t="s">
        <v>15</v>
      </c>
      <c r="BM8" s="251"/>
      <c r="BN8" s="251"/>
      <c r="BO8" s="252"/>
      <c r="BP8" s="250" t="s">
        <v>15</v>
      </c>
      <c r="BQ8" s="251"/>
      <c r="BR8" s="251"/>
      <c r="BS8" s="252"/>
      <c r="BT8" s="250" t="s">
        <v>25</v>
      </c>
      <c r="BU8" s="251"/>
      <c r="BV8" s="251"/>
      <c r="BW8" s="252"/>
      <c r="BX8" s="250" t="s">
        <v>25</v>
      </c>
      <c r="BY8" s="251"/>
      <c r="BZ8" s="251"/>
      <c r="CA8" s="252"/>
      <c r="CB8" s="250" t="s">
        <v>25</v>
      </c>
      <c r="CC8" s="251"/>
      <c r="CD8" s="251"/>
      <c r="CE8" s="252"/>
      <c r="CF8" s="250" t="s">
        <v>25</v>
      </c>
      <c r="CG8" s="251"/>
      <c r="CH8" s="251"/>
      <c r="CI8" s="252"/>
      <c r="CJ8" s="250" t="s">
        <v>16</v>
      </c>
      <c r="CK8" s="251"/>
      <c r="CL8" s="251"/>
      <c r="CM8" s="252"/>
      <c r="CN8" s="250" t="s">
        <v>16</v>
      </c>
      <c r="CO8" s="251"/>
      <c r="CP8" s="251"/>
      <c r="CQ8" s="252"/>
      <c r="CR8" s="250" t="s">
        <v>16</v>
      </c>
      <c r="CS8" s="251"/>
      <c r="CT8" s="251"/>
      <c r="CU8" s="252"/>
      <c r="CV8" s="250" t="s">
        <v>16</v>
      </c>
      <c r="CW8" s="251"/>
      <c r="CX8" s="251"/>
      <c r="CY8" s="252"/>
      <c r="CZ8" s="250" t="s">
        <v>17</v>
      </c>
      <c r="DA8" s="251"/>
      <c r="DB8" s="251"/>
      <c r="DC8" s="252"/>
      <c r="DD8" s="250" t="s">
        <v>17</v>
      </c>
      <c r="DE8" s="251"/>
      <c r="DF8" s="251"/>
      <c r="DG8" s="252"/>
      <c r="DH8" s="250" t="s">
        <v>17</v>
      </c>
      <c r="DI8" s="251"/>
      <c r="DJ8" s="251"/>
      <c r="DK8" s="252"/>
      <c r="DL8" s="250" t="s">
        <v>17</v>
      </c>
      <c r="DM8" s="251"/>
      <c r="DN8" s="251"/>
      <c r="DO8" s="252"/>
      <c r="DP8" s="250" t="s">
        <v>51</v>
      </c>
      <c r="DQ8" s="251"/>
      <c r="DR8" s="251"/>
      <c r="DS8" s="252"/>
      <c r="DT8" s="250" t="s">
        <v>51</v>
      </c>
      <c r="DU8" s="251"/>
      <c r="DV8" s="251"/>
      <c r="DW8" s="252"/>
      <c r="DX8" s="250" t="s">
        <v>51</v>
      </c>
      <c r="DY8" s="251"/>
      <c r="DZ8" s="251"/>
      <c r="EA8" s="252"/>
      <c r="EB8" s="250" t="s">
        <v>51</v>
      </c>
      <c r="EC8" s="251"/>
      <c r="ED8" s="251"/>
      <c r="EE8" s="252"/>
      <c r="EF8" s="250" t="s">
        <v>18</v>
      </c>
      <c r="EG8" s="251"/>
      <c r="EH8" s="251"/>
      <c r="EI8" s="252"/>
      <c r="EJ8" s="250" t="s">
        <v>18</v>
      </c>
      <c r="EK8" s="251"/>
      <c r="EL8" s="251"/>
      <c r="EM8" s="252"/>
      <c r="EN8" s="250" t="s">
        <v>18</v>
      </c>
      <c r="EO8" s="251"/>
      <c r="EP8" s="251"/>
      <c r="EQ8" s="252"/>
      <c r="ER8" s="250" t="s">
        <v>18</v>
      </c>
      <c r="ES8" s="251"/>
      <c r="ET8" s="251"/>
      <c r="EU8" s="252"/>
      <c r="EV8" s="250" t="s">
        <v>19</v>
      </c>
      <c r="EW8" s="251"/>
      <c r="EX8" s="251"/>
      <c r="EY8" s="252"/>
      <c r="EZ8" s="250" t="s">
        <v>19</v>
      </c>
      <c r="FA8" s="251"/>
      <c r="FB8" s="251"/>
      <c r="FC8" s="252"/>
      <c r="FD8" s="250" t="s">
        <v>19</v>
      </c>
      <c r="FE8" s="251"/>
      <c r="FF8" s="251"/>
      <c r="FG8" s="252"/>
      <c r="FH8" s="250" t="s">
        <v>19</v>
      </c>
      <c r="FI8" s="251"/>
      <c r="FJ8" s="251"/>
      <c r="FK8" s="252"/>
      <c r="FL8" s="250" t="s">
        <v>20</v>
      </c>
      <c r="FM8" s="251"/>
      <c r="FN8" s="251"/>
      <c r="FO8" s="252"/>
      <c r="FP8" s="250" t="s">
        <v>20</v>
      </c>
      <c r="FQ8" s="251"/>
      <c r="FR8" s="251"/>
      <c r="FS8" s="252"/>
      <c r="FT8" s="250" t="s">
        <v>20</v>
      </c>
      <c r="FU8" s="251"/>
      <c r="FV8" s="251"/>
      <c r="FW8" s="252"/>
      <c r="FX8" s="250" t="s">
        <v>20</v>
      </c>
      <c r="FY8" s="251"/>
      <c r="FZ8" s="251"/>
      <c r="GA8" s="252"/>
    </row>
    <row r="9" spans="1:183" s="117" customFormat="1" ht="18" customHeight="1" x14ac:dyDescent="0.2">
      <c r="C9" s="97" t="s">
        <v>54</v>
      </c>
      <c r="D9" s="254" t="s">
        <v>9</v>
      </c>
      <c r="E9" s="254"/>
      <c r="F9" s="254"/>
      <c r="G9" s="255"/>
      <c r="H9" s="253" t="s">
        <v>6</v>
      </c>
      <c r="I9" s="254"/>
      <c r="J9" s="254"/>
      <c r="K9" s="255"/>
      <c r="L9" s="253" t="s">
        <v>7</v>
      </c>
      <c r="M9" s="254"/>
      <c r="N9" s="254"/>
      <c r="O9" s="255"/>
      <c r="P9" s="253" t="s">
        <v>8</v>
      </c>
      <c r="Q9" s="254"/>
      <c r="R9" s="254"/>
      <c r="S9" s="255"/>
      <c r="T9" s="253" t="s">
        <v>9</v>
      </c>
      <c r="U9" s="254"/>
      <c r="V9" s="254"/>
      <c r="W9" s="255"/>
      <c r="X9" s="253" t="s">
        <v>6</v>
      </c>
      <c r="Y9" s="254"/>
      <c r="Z9" s="254"/>
      <c r="AA9" s="255"/>
      <c r="AB9" s="253" t="s">
        <v>7</v>
      </c>
      <c r="AC9" s="254"/>
      <c r="AD9" s="254"/>
      <c r="AE9" s="255"/>
      <c r="AF9" s="253" t="s">
        <v>8</v>
      </c>
      <c r="AG9" s="254"/>
      <c r="AH9" s="254"/>
      <c r="AI9" s="255"/>
      <c r="AJ9" s="253" t="s">
        <v>9</v>
      </c>
      <c r="AK9" s="254"/>
      <c r="AL9" s="254"/>
      <c r="AM9" s="255"/>
      <c r="AN9" s="253" t="s">
        <v>6</v>
      </c>
      <c r="AO9" s="254"/>
      <c r="AP9" s="254"/>
      <c r="AQ9" s="255"/>
      <c r="AR9" s="253" t="s">
        <v>7</v>
      </c>
      <c r="AS9" s="254"/>
      <c r="AT9" s="254"/>
      <c r="AU9" s="255"/>
      <c r="AV9" s="253" t="s">
        <v>8</v>
      </c>
      <c r="AW9" s="254"/>
      <c r="AX9" s="254"/>
      <c r="AY9" s="255"/>
      <c r="AZ9" s="253" t="s">
        <v>9</v>
      </c>
      <c r="BA9" s="254"/>
      <c r="BB9" s="254"/>
      <c r="BC9" s="255"/>
      <c r="BD9" s="253" t="s">
        <v>6</v>
      </c>
      <c r="BE9" s="254"/>
      <c r="BF9" s="254"/>
      <c r="BG9" s="255"/>
      <c r="BH9" s="253" t="s">
        <v>7</v>
      </c>
      <c r="BI9" s="254"/>
      <c r="BJ9" s="254"/>
      <c r="BK9" s="255"/>
      <c r="BL9" s="253" t="s">
        <v>8</v>
      </c>
      <c r="BM9" s="254"/>
      <c r="BN9" s="254"/>
      <c r="BO9" s="255"/>
      <c r="BP9" s="253" t="s">
        <v>9</v>
      </c>
      <c r="BQ9" s="254"/>
      <c r="BR9" s="254"/>
      <c r="BS9" s="255"/>
      <c r="BT9" s="253" t="s">
        <v>6</v>
      </c>
      <c r="BU9" s="254"/>
      <c r="BV9" s="254"/>
      <c r="BW9" s="255"/>
      <c r="BX9" s="253" t="s">
        <v>7</v>
      </c>
      <c r="BY9" s="254"/>
      <c r="BZ9" s="254"/>
      <c r="CA9" s="255"/>
      <c r="CB9" s="253" t="s">
        <v>8</v>
      </c>
      <c r="CC9" s="254"/>
      <c r="CD9" s="254"/>
      <c r="CE9" s="255"/>
      <c r="CF9" s="253" t="s">
        <v>9</v>
      </c>
      <c r="CG9" s="254"/>
      <c r="CH9" s="254"/>
      <c r="CI9" s="255"/>
      <c r="CJ9" s="253" t="s">
        <v>6</v>
      </c>
      <c r="CK9" s="254"/>
      <c r="CL9" s="254"/>
      <c r="CM9" s="255"/>
      <c r="CN9" s="253" t="s">
        <v>7</v>
      </c>
      <c r="CO9" s="254"/>
      <c r="CP9" s="254"/>
      <c r="CQ9" s="255"/>
      <c r="CR9" s="253" t="s">
        <v>8</v>
      </c>
      <c r="CS9" s="254"/>
      <c r="CT9" s="254"/>
      <c r="CU9" s="255"/>
      <c r="CV9" s="253" t="s">
        <v>9</v>
      </c>
      <c r="CW9" s="254"/>
      <c r="CX9" s="254"/>
      <c r="CY9" s="255"/>
      <c r="CZ9" s="253" t="s">
        <v>6</v>
      </c>
      <c r="DA9" s="254"/>
      <c r="DB9" s="254"/>
      <c r="DC9" s="255"/>
      <c r="DD9" s="253" t="s">
        <v>7</v>
      </c>
      <c r="DE9" s="254"/>
      <c r="DF9" s="254"/>
      <c r="DG9" s="255"/>
      <c r="DH9" s="253" t="s">
        <v>8</v>
      </c>
      <c r="DI9" s="254"/>
      <c r="DJ9" s="254"/>
      <c r="DK9" s="255"/>
      <c r="DL9" s="253" t="s">
        <v>9</v>
      </c>
      <c r="DM9" s="254"/>
      <c r="DN9" s="254"/>
      <c r="DO9" s="255"/>
      <c r="DP9" s="253" t="s">
        <v>6</v>
      </c>
      <c r="DQ9" s="254"/>
      <c r="DR9" s="254"/>
      <c r="DS9" s="255"/>
      <c r="DT9" s="253" t="s">
        <v>7</v>
      </c>
      <c r="DU9" s="254"/>
      <c r="DV9" s="254"/>
      <c r="DW9" s="255"/>
      <c r="DX9" s="253" t="s">
        <v>8</v>
      </c>
      <c r="DY9" s="254"/>
      <c r="DZ9" s="254"/>
      <c r="EA9" s="255"/>
      <c r="EB9" s="253" t="s">
        <v>9</v>
      </c>
      <c r="EC9" s="254"/>
      <c r="ED9" s="254"/>
      <c r="EE9" s="255"/>
      <c r="EF9" s="253" t="s">
        <v>6</v>
      </c>
      <c r="EG9" s="254"/>
      <c r="EH9" s="254"/>
      <c r="EI9" s="255"/>
      <c r="EJ9" s="253" t="s">
        <v>7</v>
      </c>
      <c r="EK9" s="254"/>
      <c r="EL9" s="254"/>
      <c r="EM9" s="255"/>
      <c r="EN9" s="253" t="s">
        <v>8</v>
      </c>
      <c r="EO9" s="254"/>
      <c r="EP9" s="254"/>
      <c r="EQ9" s="255"/>
      <c r="ER9" s="253" t="s">
        <v>9</v>
      </c>
      <c r="ES9" s="254"/>
      <c r="ET9" s="254"/>
      <c r="EU9" s="255"/>
      <c r="EV9" s="253" t="s">
        <v>6</v>
      </c>
      <c r="EW9" s="254"/>
      <c r="EX9" s="254"/>
      <c r="EY9" s="255"/>
      <c r="EZ9" s="253" t="s">
        <v>7</v>
      </c>
      <c r="FA9" s="254"/>
      <c r="FB9" s="254"/>
      <c r="FC9" s="255"/>
      <c r="FD9" s="253" t="s">
        <v>8</v>
      </c>
      <c r="FE9" s="254"/>
      <c r="FF9" s="254"/>
      <c r="FG9" s="255"/>
      <c r="FH9" s="253" t="s">
        <v>9</v>
      </c>
      <c r="FI9" s="254"/>
      <c r="FJ9" s="254"/>
      <c r="FK9" s="255"/>
      <c r="FL9" s="253" t="s">
        <v>6</v>
      </c>
      <c r="FM9" s="254"/>
      <c r="FN9" s="254"/>
      <c r="FO9" s="255"/>
      <c r="FP9" s="253" t="s">
        <v>7</v>
      </c>
      <c r="FQ9" s="254"/>
      <c r="FR9" s="254"/>
      <c r="FS9" s="255"/>
      <c r="FT9" s="253" t="s">
        <v>8</v>
      </c>
      <c r="FU9" s="254"/>
      <c r="FV9" s="254"/>
      <c r="FW9" s="255"/>
      <c r="FX9" s="253" t="s">
        <v>9</v>
      </c>
      <c r="FY9" s="254"/>
      <c r="FZ9" s="254"/>
      <c r="GA9" s="255"/>
    </row>
    <row r="10" spans="1:183" x14ac:dyDescent="0.2">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
      <c r="A84" s="34">
        <f t="shared" si="46"/>
        <v>1</v>
      </c>
      <c r="B84" s="34">
        <f t="shared" si="47"/>
        <v>1900</v>
      </c>
      <c r="C84" s="37"/>
      <c r="D84" s="54"/>
      <c r="E84" s="55"/>
      <c r="F84" s="67"/>
      <c r="G84" s="70"/>
      <c r="H84" s="54"/>
      <c r="I84" s="55"/>
      <c r="J84" s="56"/>
      <c r="K84" s="70"/>
      <c r="L84" s="78"/>
      <c r="M84" s="55"/>
      <c r="N84" s="58"/>
      <c r="O84" s="70"/>
      <c r="P84" s="78"/>
      <c r="Q84" s="55"/>
      <c r="R84" s="58"/>
      <c r="S84" s="70"/>
      <c r="T84" s="78"/>
      <c r="U84" s="55"/>
      <c r="V84" s="58"/>
      <c r="W84" s="70"/>
      <c r="X84" s="78"/>
      <c r="Y84" s="55"/>
      <c r="Z84" s="56"/>
      <c r="AA84" s="70"/>
      <c r="AB84" s="78"/>
      <c r="AC84" s="55"/>
      <c r="AD84" s="58"/>
      <c r="AE84" s="70"/>
      <c r="AF84" s="78"/>
      <c r="AG84" s="55"/>
      <c r="AH84" s="58"/>
      <c r="AI84" s="70"/>
      <c r="AJ84" s="78"/>
      <c r="AK84" s="55"/>
      <c r="AL84" s="58"/>
      <c r="AM84" s="70"/>
      <c r="AN84" s="78"/>
      <c r="AO84" s="55"/>
      <c r="AP84" s="60"/>
      <c r="AQ84" s="70"/>
      <c r="AR84" s="78"/>
      <c r="AS84" s="55"/>
      <c r="AT84" s="58"/>
      <c r="AU84" s="70"/>
      <c r="AV84" s="78"/>
      <c r="AW84" s="55"/>
      <c r="AX84" s="58"/>
      <c r="AY84" s="70"/>
      <c r="AZ84" s="78"/>
      <c r="BA84" s="55"/>
      <c r="BB84" s="58"/>
      <c r="BC84" s="70"/>
      <c r="BD84" s="78"/>
      <c r="BE84" s="55"/>
      <c r="BF84" s="60"/>
      <c r="BG84" s="70"/>
      <c r="BH84" s="78"/>
      <c r="BI84" s="55"/>
      <c r="BJ84" s="58"/>
      <c r="BK84" s="70"/>
      <c r="BL84" s="78"/>
      <c r="BM84" s="55"/>
      <c r="BN84" s="58"/>
      <c r="BO84" s="70"/>
      <c r="BP84" s="78"/>
      <c r="BQ84" s="55"/>
      <c r="BR84" s="58"/>
      <c r="BS84" s="70"/>
      <c r="BT84" s="78"/>
      <c r="BU84" s="55"/>
      <c r="BV84" s="59"/>
      <c r="BW84" s="70"/>
      <c r="BX84" s="78"/>
      <c r="BY84" s="55"/>
      <c r="BZ84" s="58"/>
      <c r="CA84" s="70"/>
      <c r="CB84" s="78"/>
      <c r="CC84" s="55"/>
      <c r="CD84" s="58"/>
      <c r="CE84" s="70"/>
      <c r="CF84" s="78"/>
      <c r="CG84" s="55"/>
      <c r="CH84" s="58"/>
      <c r="CI84" s="70"/>
      <c r="CJ84" s="78"/>
      <c r="CK84" s="55"/>
      <c r="CL84" s="59"/>
      <c r="CM84" s="70"/>
      <c r="CN84" s="78"/>
      <c r="CO84" s="55"/>
      <c r="CP84" s="58"/>
      <c r="CQ84" s="70"/>
      <c r="CR84" s="78"/>
      <c r="CS84" s="55"/>
      <c r="CT84" s="58"/>
      <c r="CU84" s="70"/>
      <c r="CV84" s="78"/>
      <c r="CW84" s="55"/>
      <c r="CX84" s="58"/>
      <c r="CY84" s="70"/>
      <c r="CZ84" s="78"/>
      <c r="DA84" s="55"/>
      <c r="DB84" s="60"/>
      <c r="DC84" s="70"/>
      <c r="DD84" s="78"/>
      <c r="DE84" s="55"/>
      <c r="DF84" s="58"/>
      <c r="DG84" s="70"/>
      <c r="DH84" s="78"/>
      <c r="DI84" s="55"/>
      <c r="DJ84" s="58"/>
      <c r="DK84" s="70"/>
      <c r="DL84" s="78"/>
      <c r="DM84" s="55"/>
      <c r="DN84" s="58"/>
      <c r="DO84" s="70"/>
      <c r="DP84" s="78"/>
      <c r="DQ84" s="55"/>
      <c r="DR84" s="181"/>
      <c r="DS84" s="70"/>
      <c r="DT84" s="78"/>
      <c r="DU84" s="55"/>
      <c r="DV84" s="58"/>
      <c r="DW84" s="70"/>
      <c r="DX84" s="78"/>
      <c r="DY84" s="55"/>
      <c r="DZ84" s="58"/>
      <c r="EA84" s="70"/>
      <c r="EB84" s="78"/>
      <c r="EC84" s="55"/>
      <c r="ED84" s="58"/>
      <c r="EE84" s="70"/>
      <c r="EF84" s="78"/>
      <c r="EG84" s="55"/>
      <c r="EH84" s="59"/>
      <c r="EI84" s="70"/>
      <c r="EJ84" s="78"/>
      <c r="EK84" s="55"/>
      <c r="EL84" s="58"/>
      <c r="EM84" s="70"/>
      <c r="EN84" s="78"/>
      <c r="EO84" s="55"/>
      <c r="EP84" s="58"/>
      <c r="EQ84" s="70"/>
      <c r="ER84" s="78"/>
      <c r="ES84" s="55"/>
      <c r="ET84" s="58"/>
      <c r="EU84" s="70"/>
      <c r="EV84" s="78"/>
      <c r="EW84" s="55"/>
      <c r="EX84" s="56"/>
      <c r="EY84" s="70"/>
      <c r="EZ84" s="78"/>
      <c r="FA84" s="55"/>
      <c r="FB84" s="58"/>
      <c r="FC84" s="70"/>
      <c r="FD84" s="78"/>
      <c r="FE84" s="55"/>
      <c r="FF84" s="58"/>
      <c r="FG84" s="70"/>
      <c r="FH84" s="78"/>
      <c r="FI84" s="55"/>
      <c r="FJ84" s="58"/>
      <c r="FK84" s="70"/>
      <c r="FL84" s="78"/>
      <c r="FM84" s="55"/>
      <c r="FN84" s="59"/>
      <c r="FO84" s="70"/>
      <c r="FP84" s="78"/>
      <c r="FQ84" s="55"/>
      <c r="FR84" s="58"/>
      <c r="FS84" s="70"/>
      <c r="FT84" s="78"/>
      <c r="FU84" s="55"/>
      <c r="FV84" s="58"/>
      <c r="FW84" s="70"/>
      <c r="FX84" s="78"/>
      <c r="FY84" s="55"/>
      <c r="FZ84" s="58"/>
      <c r="GA84" s="70"/>
    </row>
    <row r="85" spans="1:183" s="34" customFormat="1" x14ac:dyDescent="0.2">
      <c r="A85" s="34">
        <f t="shared" si="46"/>
        <v>1</v>
      </c>
      <c r="B85" s="34">
        <f t="shared" si="47"/>
        <v>1900</v>
      </c>
      <c r="C85" s="37"/>
      <c r="D85" s="54"/>
      <c r="E85" s="55"/>
      <c r="F85" s="67"/>
      <c r="G85" s="207"/>
      <c r="H85" s="51"/>
      <c r="I85" s="55"/>
      <c r="J85" s="55"/>
      <c r="K85" s="70"/>
      <c r="L85" s="78"/>
      <c r="M85" s="55"/>
      <c r="N85" s="58"/>
      <c r="O85" s="70"/>
      <c r="P85" s="78"/>
      <c r="Q85" s="55"/>
      <c r="R85" s="58"/>
      <c r="S85" s="70"/>
      <c r="T85" s="78"/>
      <c r="U85" s="55"/>
      <c r="V85" s="58"/>
      <c r="W85" s="70"/>
      <c r="X85" s="78"/>
      <c r="Y85" s="55"/>
      <c r="Z85" s="55"/>
      <c r="AA85" s="70"/>
      <c r="AB85" s="78"/>
      <c r="AC85" s="55"/>
      <c r="AD85" s="58"/>
      <c r="AE85" s="70"/>
      <c r="AF85" s="78"/>
      <c r="AG85" s="55"/>
      <c r="AH85" s="58"/>
      <c r="AI85" s="70"/>
      <c r="AJ85" s="78"/>
      <c r="AK85" s="55"/>
      <c r="AL85" s="58"/>
      <c r="AM85" s="70"/>
      <c r="AN85" s="78"/>
      <c r="AO85" s="55"/>
      <c r="AP85" s="60"/>
      <c r="AQ85" s="70"/>
      <c r="AR85" s="78"/>
      <c r="AS85" s="55"/>
      <c r="AT85" s="58"/>
      <c r="AU85" s="70"/>
      <c r="AV85" s="78"/>
      <c r="AW85" s="55"/>
      <c r="AX85" s="58"/>
      <c r="AY85" s="70"/>
      <c r="AZ85" s="78"/>
      <c r="BA85" s="55"/>
      <c r="BB85" s="58"/>
      <c r="BC85" s="70"/>
      <c r="BD85" s="78"/>
      <c r="BE85" s="55"/>
      <c r="BF85" s="60"/>
      <c r="BG85" s="70"/>
      <c r="BH85" s="78"/>
      <c r="BI85" s="55"/>
      <c r="BJ85" s="58"/>
      <c r="BK85" s="70"/>
      <c r="BL85" s="78"/>
      <c r="BM85" s="55"/>
      <c r="BN85" s="58"/>
      <c r="BO85" s="70"/>
      <c r="BP85" s="78"/>
      <c r="BQ85" s="55"/>
      <c r="BR85" s="58"/>
      <c r="BS85" s="70"/>
      <c r="BT85" s="78"/>
      <c r="BU85" s="55"/>
      <c r="BV85" s="59"/>
      <c r="BW85" s="70"/>
      <c r="BX85" s="78"/>
      <c r="BY85" s="55"/>
      <c r="BZ85" s="58"/>
      <c r="CA85" s="70"/>
      <c r="CB85" s="78"/>
      <c r="CC85" s="55"/>
      <c r="CD85" s="58"/>
      <c r="CE85" s="70"/>
      <c r="CF85" s="78"/>
      <c r="CG85" s="55"/>
      <c r="CH85" s="58"/>
      <c r="CI85" s="70"/>
      <c r="CJ85" s="78"/>
      <c r="CK85" s="55"/>
      <c r="CL85" s="59"/>
      <c r="CM85" s="70"/>
      <c r="CN85" s="78"/>
      <c r="CO85" s="55"/>
      <c r="CP85" s="58"/>
      <c r="CQ85" s="70"/>
      <c r="CR85" s="78"/>
      <c r="CS85" s="55"/>
      <c r="CT85" s="58"/>
      <c r="CU85" s="70"/>
      <c r="CV85" s="78"/>
      <c r="CW85" s="55"/>
      <c r="CX85" s="58"/>
      <c r="CY85" s="70"/>
      <c r="CZ85" s="78"/>
      <c r="DA85" s="55"/>
      <c r="DB85" s="60"/>
      <c r="DC85" s="70"/>
      <c r="DD85" s="78"/>
      <c r="DE85" s="55"/>
      <c r="DF85" s="58"/>
      <c r="DG85" s="70"/>
      <c r="DH85" s="78"/>
      <c r="DI85" s="55"/>
      <c r="DJ85" s="58"/>
      <c r="DK85" s="70"/>
      <c r="DL85" s="78"/>
      <c r="DM85" s="55"/>
      <c r="DN85" s="58"/>
      <c r="DO85" s="70"/>
      <c r="DP85" s="78"/>
      <c r="DQ85" s="55"/>
      <c r="DR85" s="59"/>
      <c r="DS85" s="70"/>
      <c r="DT85" s="78"/>
      <c r="DU85" s="55"/>
      <c r="DV85" s="58"/>
      <c r="DW85" s="70"/>
      <c r="DX85" s="78"/>
      <c r="DY85" s="55"/>
      <c r="DZ85" s="58"/>
      <c r="EA85" s="70"/>
      <c r="EB85" s="78"/>
      <c r="EC85" s="55"/>
      <c r="ED85" s="58"/>
      <c r="EE85" s="70"/>
      <c r="EF85" s="78"/>
      <c r="EG85" s="55"/>
      <c r="EH85" s="59"/>
      <c r="EI85" s="70"/>
      <c r="EJ85" s="78"/>
      <c r="EK85" s="55"/>
      <c r="EL85" s="58"/>
      <c r="EM85" s="70"/>
      <c r="EN85" s="78"/>
      <c r="EO85" s="55"/>
      <c r="EP85" s="58"/>
      <c r="EQ85" s="70"/>
      <c r="ER85" s="78"/>
      <c r="ES85" s="55"/>
      <c r="ET85" s="58"/>
      <c r="EU85" s="70"/>
      <c r="EV85" s="78"/>
      <c r="EW85" s="55"/>
      <c r="EX85" s="56"/>
      <c r="EY85" s="70"/>
      <c r="EZ85" s="78"/>
      <c r="FA85" s="55"/>
      <c r="FB85" s="58"/>
      <c r="FC85" s="70"/>
      <c r="FD85" s="78"/>
      <c r="FE85" s="55"/>
      <c r="FF85" s="58"/>
      <c r="FG85" s="70"/>
      <c r="FH85" s="78"/>
      <c r="FI85" s="55"/>
      <c r="FJ85" s="58"/>
      <c r="FK85" s="70"/>
      <c r="FL85" s="78"/>
      <c r="FM85" s="55"/>
      <c r="FN85" s="59"/>
      <c r="FO85" s="70"/>
      <c r="FP85" s="78"/>
      <c r="FQ85" s="55"/>
      <c r="FR85" s="58"/>
      <c r="FS85" s="70"/>
      <c r="FT85" s="78"/>
      <c r="FU85" s="55"/>
      <c r="FV85" s="58"/>
      <c r="FW85" s="70"/>
      <c r="FX85" s="78"/>
      <c r="FY85" s="55"/>
      <c r="FZ85" s="58"/>
      <c r="GA85" s="70"/>
    </row>
    <row r="86" spans="1:183" s="34" customFormat="1" x14ac:dyDescent="0.2">
      <c r="A86" s="34">
        <f t="shared" si="46"/>
        <v>1</v>
      </c>
      <c r="B86" s="34">
        <f t="shared" si="47"/>
        <v>1900</v>
      </c>
      <c r="C86" s="37"/>
      <c r="D86" s="54"/>
      <c r="E86" s="55"/>
      <c r="F86" s="67"/>
      <c r="G86" s="207"/>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59"/>
      <c r="BW86" s="70"/>
      <c r="BX86" s="78"/>
      <c r="BY86" s="55"/>
      <c r="BZ86" s="58"/>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59"/>
      <c r="BW87" s="70"/>
      <c r="BX87" s="78"/>
      <c r="BY87" s="55"/>
      <c r="BZ87" s="58"/>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
      <c r="A96" s="34">
        <f t="shared" ref="A96:A159" si="180">MONTH(C96)</f>
        <v>1</v>
      </c>
      <c r="B96" s="34">
        <f t="shared" ref="B96:B159" si="181">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
      <c r="A97" s="34">
        <f t="shared" si="180"/>
        <v>1</v>
      </c>
      <c r="B97" s="34">
        <f t="shared" si="181"/>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
      <c r="A98" s="34">
        <f t="shared" si="180"/>
        <v>1</v>
      </c>
      <c r="B98" s="34">
        <f t="shared" si="181"/>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
      <c r="A99" s="34">
        <f t="shared" si="180"/>
        <v>1</v>
      </c>
      <c r="B99" s="34">
        <f t="shared" si="181"/>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
      <c r="A100" s="34">
        <f t="shared" si="180"/>
        <v>1</v>
      </c>
      <c r="B100" s="34">
        <f t="shared" si="181"/>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
      <c r="A101" s="34">
        <f t="shared" si="180"/>
        <v>1</v>
      </c>
      <c r="B101" s="34">
        <f t="shared" si="181"/>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
      <c r="A102" s="34">
        <f t="shared" si="180"/>
        <v>1</v>
      </c>
      <c r="B102" s="34">
        <f t="shared" si="181"/>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
      <c r="A103" s="34">
        <f t="shared" si="180"/>
        <v>1</v>
      </c>
      <c r="B103" s="34">
        <f t="shared" si="181"/>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
      <c r="A104" s="34">
        <f t="shared" si="180"/>
        <v>1</v>
      </c>
      <c r="B104" s="34">
        <f t="shared" si="181"/>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
      <c r="A105" s="34">
        <f t="shared" si="180"/>
        <v>1</v>
      </c>
      <c r="B105" s="34">
        <f t="shared" si="181"/>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
      <c r="A106" s="34">
        <f t="shared" si="180"/>
        <v>1</v>
      </c>
      <c r="B106" s="34">
        <f t="shared" si="181"/>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
      <c r="A107" s="34">
        <f t="shared" si="180"/>
        <v>1</v>
      </c>
      <c r="B107" s="34">
        <f t="shared" si="181"/>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
      <c r="A108" s="34">
        <f t="shared" si="180"/>
        <v>1</v>
      </c>
      <c r="B108" s="34">
        <f t="shared" si="181"/>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
      <c r="A109" s="34">
        <f t="shared" si="180"/>
        <v>1</v>
      </c>
      <c r="B109" s="34">
        <f t="shared" si="181"/>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
      <c r="A110" s="34">
        <f t="shared" si="180"/>
        <v>1</v>
      </c>
      <c r="B110" s="34">
        <f t="shared" si="181"/>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
      <c r="A111" s="34">
        <f t="shared" si="180"/>
        <v>1</v>
      </c>
      <c r="B111" s="34">
        <f t="shared" si="181"/>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
      <c r="A112" s="34">
        <f t="shared" si="180"/>
        <v>1</v>
      </c>
      <c r="B112" s="34">
        <f t="shared" si="181"/>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
      <c r="A113" s="34">
        <f t="shared" si="180"/>
        <v>1</v>
      </c>
      <c r="B113" s="34">
        <f t="shared" si="181"/>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
      <c r="A114" s="34">
        <f t="shared" si="180"/>
        <v>1</v>
      </c>
      <c r="B114" s="34">
        <f t="shared" si="181"/>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
      <c r="A115" s="34">
        <f t="shared" si="180"/>
        <v>1</v>
      </c>
      <c r="B115" s="34">
        <f t="shared" si="181"/>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
      <c r="A116" s="34">
        <f t="shared" si="180"/>
        <v>1</v>
      </c>
      <c r="B116" s="34">
        <f t="shared" si="181"/>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
      <c r="A117" s="34">
        <f t="shared" si="180"/>
        <v>1</v>
      </c>
      <c r="B117" s="34">
        <f t="shared" si="181"/>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
      <c r="A118" s="34">
        <f t="shared" si="180"/>
        <v>1</v>
      </c>
      <c r="B118" s="34">
        <f t="shared" si="181"/>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
      <c r="A119" s="34">
        <f t="shared" si="180"/>
        <v>1</v>
      </c>
      <c r="B119" s="34">
        <f t="shared" si="181"/>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
      <c r="A120" s="34">
        <f t="shared" si="180"/>
        <v>1</v>
      </c>
      <c r="B120" s="34">
        <f t="shared" si="181"/>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
      <c r="A121" s="34">
        <f t="shared" si="180"/>
        <v>1</v>
      </c>
      <c r="B121" s="34">
        <f t="shared" si="181"/>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
      <c r="A122" s="34">
        <f t="shared" si="180"/>
        <v>1</v>
      </c>
      <c r="B122" s="34">
        <f t="shared" si="181"/>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
      <c r="A123" s="34">
        <f t="shared" si="180"/>
        <v>1</v>
      </c>
      <c r="B123" s="34">
        <f t="shared" si="181"/>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
      <c r="A124" s="34">
        <f t="shared" si="180"/>
        <v>1</v>
      </c>
      <c r="B124" s="34">
        <f t="shared" si="181"/>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
      <c r="A125" s="34">
        <f t="shared" si="180"/>
        <v>1</v>
      </c>
      <c r="B125" s="34">
        <f t="shared" si="181"/>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
      <c r="A126" s="34">
        <f t="shared" si="180"/>
        <v>1</v>
      </c>
      <c r="B126" s="34">
        <f t="shared" si="181"/>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
      <c r="A127" s="34">
        <f t="shared" si="180"/>
        <v>1</v>
      </c>
      <c r="B127" s="34">
        <f t="shared" si="181"/>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
      <c r="A128" s="34">
        <f t="shared" si="180"/>
        <v>1</v>
      </c>
      <c r="B128" s="34">
        <f t="shared" si="181"/>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
      <c r="A129" s="34">
        <f t="shared" si="180"/>
        <v>1</v>
      </c>
      <c r="B129" s="34">
        <f t="shared" si="181"/>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
      <c r="A130" s="34">
        <f t="shared" si="180"/>
        <v>1</v>
      </c>
      <c r="B130" s="34">
        <f t="shared" si="181"/>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
      <c r="A131" s="34">
        <f t="shared" si="180"/>
        <v>1</v>
      </c>
      <c r="B131" s="34">
        <f t="shared" si="181"/>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
      <c r="A132" s="34">
        <f t="shared" si="180"/>
        <v>1</v>
      </c>
      <c r="B132" s="34">
        <f t="shared" si="181"/>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
      <c r="A133" s="34">
        <f t="shared" si="180"/>
        <v>1</v>
      </c>
      <c r="B133" s="34">
        <f t="shared" si="181"/>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
      <c r="A134" s="34">
        <f t="shared" si="180"/>
        <v>1</v>
      </c>
      <c r="B134" s="34">
        <f t="shared" si="181"/>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
      <c r="A135" s="34">
        <f t="shared" si="180"/>
        <v>1</v>
      </c>
      <c r="B135" s="34">
        <f t="shared" si="181"/>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
      <c r="A136" s="34">
        <f t="shared" si="180"/>
        <v>1</v>
      </c>
      <c r="B136" s="34">
        <f t="shared" si="181"/>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
      <c r="A137" s="34">
        <f t="shared" si="180"/>
        <v>1</v>
      </c>
      <c r="B137" s="34">
        <f t="shared" si="181"/>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
      <c r="A138" s="34">
        <f t="shared" si="180"/>
        <v>1</v>
      </c>
      <c r="B138" s="34">
        <f t="shared" si="181"/>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
      <c r="A139" s="34">
        <f t="shared" si="180"/>
        <v>1</v>
      </c>
      <c r="B139" s="34">
        <f t="shared" si="181"/>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
      <c r="A140" s="34">
        <f t="shared" si="180"/>
        <v>1</v>
      </c>
      <c r="B140" s="34">
        <f t="shared" si="181"/>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
      <c r="A141" s="34">
        <f t="shared" si="180"/>
        <v>1</v>
      </c>
      <c r="B141" s="34">
        <f t="shared" si="181"/>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
      <c r="A142" s="34">
        <f t="shared" si="180"/>
        <v>1</v>
      </c>
      <c r="B142" s="34">
        <f t="shared" si="181"/>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
      <c r="A143" s="34">
        <f t="shared" si="180"/>
        <v>1</v>
      </c>
      <c r="B143" s="34">
        <f t="shared" si="181"/>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
      <c r="A144" s="34">
        <f t="shared" si="180"/>
        <v>1</v>
      </c>
      <c r="B144" s="34">
        <f t="shared" si="181"/>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
      <c r="A145" s="34">
        <f t="shared" si="180"/>
        <v>1</v>
      </c>
      <c r="B145" s="34">
        <f t="shared" si="181"/>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
      <c r="A146" s="34">
        <f t="shared" si="180"/>
        <v>1</v>
      </c>
      <c r="B146" s="34">
        <f t="shared" si="181"/>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
      <c r="A147" s="34">
        <f t="shared" si="180"/>
        <v>1</v>
      </c>
      <c r="B147" s="34">
        <f t="shared" si="181"/>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
      <c r="A148" s="34">
        <f t="shared" si="180"/>
        <v>1</v>
      </c>
      <c r="B148" s="34">
        <f t="shared" si="181"/>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
      <c r="A149" s="34">
        <f t="shared" si="180"/>
        <v>1</v>
      </c>
      <c r="B149" s="34">
        <f t="shared" si="181"/>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
      <c r="A150" s="34">
        <f t="shared" si="180"/>
        <v>1</v>
      </c>
      <c r="B150" s="34">
        <f t="shared" si="181"/>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
      <c r="A151" s="34">
        <f t="shared" si="180"/>
        <v>1</v>
      </c>
      <c r="B151" s="34">
        <f t="shared" si="181"/>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
      <c r="A152" s="34">
        <f t="shared" si="180"/>
        <v>1</v>
      </c>
      <c r="B152" s="34">
        <f t="shared" si="181"/>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
      <c r="A153" s="34">
        <f t="shared" si="180"/>
        <v>1</v>
      </c>
      <c r="B153" s="34">
        <f t="shared" si="181"/>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
      <c r="A154" s="34">
        <f t="shared" si="180"/>
        <v>1</v>
      </c>
      <c r="B154" s="34">
        <f t="shared" si="181"/>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
      <c r="A155" s="34">
        <f t="shared" si="180"/>
        <v>1</v>
      </c>
      <c r="B155" s="34">
        <f t="shared" si="181"/>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
      <c r="A156" s="34">
        <f t="shared" si="180"/>
        <v>1</v>
      </c>
      <c r="B156" s="34">
        <f t="shared" si="181"/>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
      <c r="A157" s="34">
        <f t="shared" si="180"/>
        <v>1</v>
      </c>
      <c r="B157" s="34">
        <f t="shared" si="181"/>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
      <c r="A158" s="34">
        <f t="shared" si="180"/>
        <v>1</v>
      </c>
      <c r="B158" s="34">
        <f t="shared" si="181"/>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
      <c r="A159" s="34">
        <f t="shared" si="180"/>
        <v>1</v>
      </c>
      <c r="B159" s="34">
        <f t="shared" si="181"/>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
      <c r="A160" s="34">
        <f t="shared" ref="A160:A223" si="182">MONTH(C160)</f>
        <v>1</v>
      </c>
      <c r="B160" s="34">
        <f t="shared" ref="B160:B223" si="183">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
      <c r="A161" s="34">
        <f t="shared" si="182"/>
        <v>1</v>
      </c>
      <c r="B161" s="34">
        <f t="shared" si="183"/>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
      <c r="A162" s="34">
        <f t="shared" si="182"/>
        <v>1</v>
      </c>
      <c r="B162" s="34">
        <f t="shared" si="183"/>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
      <c r="A163" s="34">
        <f t="shared" si="182"/>
        <v>1</v>
      </c>
      <c r="B163" s="34">
        <f t="shared" si="183"/>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
      <c r="A164" s="34">
        <f t="shared" si="182"/>
        <v>1</v>
      </c>
      <c r="B164" s="34">
        <f t="shared" si="183"/>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
      <c r="A165" s="34">
        <f t="shared" si="182"/>
        <v>1</v>
      </c>
      <c r="B165" s="34">
        <f t="shared" si="183"/>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
      <c r="A166" s="34">
        <f t="shared" si="182"/>
        <v>1</v>
      </c>
      <c r="B166" s="34">
        <f t="shared" si="183"/>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
      <c r="A167" s="34">
        <f t="shared" si="182"/>
        <v>1</v>
      </c>
      <c r="B167" s="34">
        <f t="shared" si="183"/>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
      <c r="A168" s="34">
        <f t="shared" si="182"/>
        <v>1</v>
      </c>
      <c r="B168" s="34">
        <f t="shared" si="183"/>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
      <c r="A169" s="34">
        <f t="shared" si="182"/>
        <v>1</v>
      </c>
      <c r="B169" s="34">
        <f t="shared" si="183"/>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
      <c r="A170" s="34">
        <f t="shared" si="182"/>
        <v>1</v>
      </c>
      <c r="B170" s="34">
        <f t="shared" si="183"/>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
      <c r="A171" s="34">
        <f t="shared" si="182"/>
        <v>1</v>
      </c>
      <c r="B171" s="34">
        <f t="shared" si="183"/>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
      <c r="A172" s="34">
        <f t="shared" si="182"/>
        <v>1</v>
      </c>
      <c r="B172" s="34">
        <f t="shared" si="183"/>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
      <c r="A173" s="34">
        <f t="shared" si="182"/>
        <v>1</v>
      </c>
      <c r="B173" s="34">
        <f t="shared" si="183"/>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
      <c r="A174" s="34">
        <f t="shared" si="182"/>
        <v>1</v>
      </c>
      <c r="B174" s="34">
        <f t="shared" si="183"/>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
      <c r="A175" s="34">
        <f t="shared" si="182"/>
        <v>1</v>
      </c>
      <c r="B175" s="34">
        <f t="shared" si="183"/>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
      <c r="A176" s="34">
        <f t="shared" si="182"/>
        <v>1</v>
      </c>
      <c r="B176" s="34">
        <f t="shared" si="183"/>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
      <c r="A177" s="34">
        <f t="shared" si="182"/>
        <v>1</v>
      </c>
      <c r="B177" s="34">
        <f t="shared" si="183"/>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
      <c r="A178" s="34">
        <f t="shared" si="182"/>
        <v>1</v>
      </c>
      <c r="B178" s="34">
        <f t="shared" si="183"/>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
      <c r="A179" s="34">
        <f t="shared" si="182"/>
        <v>1</v>
      </c>
      <c r="B179" s="34">
        <f t="shared" si="183"/>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
      <c r="A180" s="34">
        <f t="shared" si="182"/>
        <v>1</v>
      </c>
      <c r="B180" s="34">
        <f t="shared" si="183"/>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
      <c r="A181" s="34">
        <f t="shared" si="182"/>
        <v>1</v>
      </c>
      <c r="B181" s="34">
        <f t="shared" si="183"/>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
      <c r="A182" s="34">
        <f t="shared" si="182"/>
        <v>1</v>
      </c>
      <c r="B182" s="34">
        <f t="shared" si="183"/>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
      <c r="A183" s="34">
        <f t="shared" si="182"/>
        <v>1</v>
      </c>
      <c r="B183" s="34">
        <f t="shared" si="183"/>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
      <c r="A184" s="34">
        <f t="shared" si="182"/>
        <v>1</v>
      </c>
      <c r="B184" s="34">
        <f t="shared" si="183"/>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
      <c r="A185" s="34">
        <f t="shared" si="182"/>
        <v>1</v>
      </c>
      <c r="B185" s="34">
        <f t="shared" si="183"/>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
      <c r="A186" s="34">
        <f t="shared" si="182"/>
        <v>1</v>
      </c>
      <c r="B186" s="34">
        <f t="shared" si="183"/>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
      <c r="A187" s="34">
        <f t="shared" si="182"/>
        <v>1</v>
      </c>
      <c r="B187" s="34">
        <f t="shared" si="183"/>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
      <c r="A188" s="34">
        <f t="shared" si="182"/>
        <v>1</v>
      </c>
      <c r="B188" s="34">
        <f t="shared" si="183"/>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
      <c r="A189" s="34">
        <f t="shared" si="182"/>
        <v>1</v>
      </c>
      <c r="B189" s="34">
        <f t="shared" si="183"/>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
      <c r="A190" s="34">
        <f t="shared" si="182"/>
        <v>1</v>
      </c>
      <c r="B190" s="34">
        <f t="shared" si="183"/>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
      <c r="A191" s="34">
        <f t="shared" si="182"/>
        <v>1</v>
      </c>
      <c r="B191" s="34">
        <f t="shared" si="183"/>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
      <c r="A192" s="34">
        <f t="shared" si="182"/>
        <v>1</v>
      </c>
      <c r="B192" s="34">
        <f t="shared" si="183"/>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
      <c r="A193" s="34">
        <f t="shared" si="182"/>
        <v>1</v>
      </c>
      <c r="B193" s="34">
        <f t="shared" si="183"/>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
      <c r="A194" s="34">
        <f t="shared" si="182"/>
        <v>1</v>
      </c>
      <c r="B194" s="34">
        <f t="shared" si="183"/>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
      <c r="A195" s="34">
        <f t="shared" si="182"/>
        <v>1</v>
      </c>
      <c r="B195" s="34">
        <f t="shared" si="183"/>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
      <c r="A196" s="34">
        <f t="shared" si="182"/>
        <v>1</v>
      </c>
      <c r="B196" s="34">
        <f t="shared" si="183"/>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
      <c r="A197" s="34">
        <f t="shared" si="182"/>
        <v>1</v>
      </c>
      <c r="B197" s="34">
        <f t="shared" si="183"/>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
      <c r="A198" s="34">
        <f t="shared" si="182"/>
        <v>1</v>
      </c>
      <c r="B198" s="34">
        <f t="shared" si="183"/>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
      <c r="A199" s="34">
        <f t="shared" si="182"/>
        <v>1</v>
      </c>
      <c r="B199" s="34">
        <f t="shared" si="183"/>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
      <c r="A200" s="34">
        <f t="shared" si="182"/>
        <v>1</v>
      </c>
      <c r="B200" s="34">
        <f t="shared" si="183"/>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
      <c r="A201" s="34">
        <f t="shared" si="182"/>
        <v>1</v>
      </c>
      <c r="B201" s="34">
        <f t="shared" si="183"/>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
      <c r="A202" s="34">
        <f t="shared" si="182"/>
        <v>1</v>
      </c>
      <c r="B202" s="34">
        <f t="shared" si="183"/>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
      <c r="A203" s="34">
        <f t="shared" si="182"/>
        <v>1</v>
      </c>
      <c r="B203" s="34">
        <f t="shared" si="183"/>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
      <c r="A204" s="34">
        <f t="shared" si="182"/>
        <v>1</v>
      </c>
      <c r="B204" s="34">
        <f t="shared" si="183"/>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
      <c r="A205" s="34">
        <f t="shared" si="182"/>
        <v>1</v>
      </c>
      <c r="B205" s="34">
        <f t="shared" si="183"/>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
      <c r="A206" s="34">
        <f t="shared" si="182"/>
        <v>1</v>
      </c>
      <c r="B206" s="34">
        <f t="shared" si="183"/>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
      <c r="A207" s="34">
        <f t="shared" si="182"/>
        <v>1</v>
      </c>
      <c r="B207" s="34">
        <f t="shared" si="183"/>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
      <c r="A208" s="34">
        <f t="shared" si="182"/>
        <v>1</v>
      </c>
      <c r="B208" s="34">
        <f t="shared" si="183"/>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
      <c r="A209" s="34">
        <f t="shared" si="182"/>
        <v>1</v>
      </c>
      <c r="B209" s="34">
        <f t="shared" si="183"/>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
      <c r="A210" s="34">
        <f t="shared" si="182"/>
        <v>1</v>
      </c>
      <c r="B210" s="34">
        <f t="shared" si="183"/>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
      <c r="A211" s="34">
        <f t="shared" si="182"/>
        <v>1</v>
      </c>
      <c r="B211" s="34">
        <f t="shared" si="183"/>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
      <c r="A212" s="34">
        <f t="shared" si="182"/>
        <v>1</v>
      </c>
      <c r="B212" s="34">
        <f t="shared" si="183"/>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
      <c r="A213" s="34">
        <f t="shared" si="182"/>
        <v>1</v>
      </c>
      <c r="B213" s="34">
        <f t="shared" si="183"/>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
      <c r="A214" s="34">
        <f t="shared" si="182"/>
        <v>1</v>
      </c>
      <c r="B214" s="34">
        <f t="shared" si="183"/>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
      <c r="A215" s="34">
        <f t="shared" si="182"/>
        <v>1</v>
      </c>
      <c r="B215" s="34">
        <f t="shared" si="183"/>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
      <c r="A216" s="34">
        <f t="shared" si="182"/>
        <v>1</v>
      </c>
      <c r="B216" s="34">
        <f t="shared" si="183"/>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
      <c r="A217" s="34">
        <f t="shared" si="182"/>
        <v>1</v>
      </c>
      <c r="B217" s="34">
        <f t="shared" si="183"/>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
      <c r="A218" s="34">
        <f t="shared" si="182"/>
        <v>1</v>
      </c>
      <c r="B218" s="34">
        <f t="shared" si="183"/>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
      <c r="A219" s="34">
        <f t="shared" si="182"/>
        <v>1</v>
      </c>
      <c r="B219" s="34">
        <f t="shared" si="183"/>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
      <c r="A220" s="34">
        <f t="shared" si="182"/>
        <v>1</v>
      </c>
      <c r="B220" s="34">
        <f t="shared" si="183"/>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
      <c r="A221" s="34">
        <f t="shared" si="182"/>
        <v>1</v>
      </c>
      <c r="B221" s="34">
        <f t="shared" si="183"/>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
      <c r="A222" s="34">
        <f t="shared" si="182"/>
        <v>1</v>
      </c>
      <c r="B222" s="34">
        <f t="shared" si="183"/>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
      <c r="A223" s="34">
        <f t="shared" si="182"/>
        <v>1</v>
      </c>
      <c r="B223" s="34">
        <f t="shared" si="183"/>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
      <c r="A224" s="34">
        <f t="shared" ref="A224:A287" si="184">MONTH(C224)</f>
        <v>1</v>
      </c>
      <c r="B224" s="34">
        <f t="shared" ref="B224:B287" si="185">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
      <c r="A225" s="34">
        <f t="shared" si="184"/>
        <v>1</v>
      </c>
      <c r="B225" s="34">
        <f t="shared" si="185"/>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
      <c r="A226" s="34">
        <f t="shared" si="184"/>
        <v>1</v>
      </c>
      <c r="B226" s="34">
        <f t="shared" si="185"/>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
      <c r="A227" s="34">
        <f t="shared" si="184"/>
        <v>1</v>
      </c>
      <c r="B227" s="34">
        <f t="shared" si="185"/>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
      <c r="A228" s="34">
        <f t="shared" si="184"/>
        <v>1</v>
      </c>
      <c r="B228" s="34">
        <f t="shared" si="185"/>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
      <c r="A229" s="34">
        <f t="shared" si="184"/>
        <v>1</v>
      </c>
      <c r="B229" s="34">
        <f t="shared" si="185"/>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
      <c r="A230" s="34">
        <f t="shared" si="184"/>
        <v>1</v>
      </c>
      <c r="B230" s="34">
        <f t="shared" si="185"/>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
      <c r="A231" s="34">
        <f t="shared" si="184"/>
        <v>1</v>
      </c>
      <c r="B231" s="34">
        <f t="shared" si="185"/>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
      <c r="A232" s="34">
        <f t="shared" si="184"/>
        <v>1</v>
      </c>
      <c r="B232" s="34">
        <f t="shared" si="185"/>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
      <c r="A233" s="34">
        <f t="shared" si="184"/>
        <v>1</v>
      </c>
      <c r="B233" s="34">
        <f t="shared" si="185"/>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
      <c r="A234" s="34">
        <f t="shared" si="184"/>
        <v>1</v>
      </c>
      <c r="B234" s="34">
        <f t="shared" si="185"/>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
      <c r="A235" s="34">
        <f t="shared" si="184"/>
        <v>1</v>
      </c>
      <c r="B235" s="34">
        <f t="shared" si="185"/>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
      <c r="A236" s="34">
        <f t="shared" si="184"/>
        <v>1</v>
      </c>
      <c r="B236" s="34">
        <f t="shared" si="185"/>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
      <c r="A237" s="34">
        <f t="shared" si="184"/>
        <v>1</v>
      </c>
      <c r="B237" s="34">
        <f t="shared" si="185"/>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
      <c r="A238" s="34">
        <f t="shared" si="184"/>
        <v>1</v>
      </c>
      <c r="B238" s="34">
        <f t="shared" si="185"/>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
      <c r="A239" s="34">
        <f t="shared" si="184"/>
        <v>1</v>
      </c>
      <c r="B239" s="34">
        <f t="shared" si="185"/>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
      <c r="A240" s="34">
        <f t="shared" si="184"/>
        <v>1</v>
      </c>
      <c r="B240" s="34">
        <f t="shared" si="185"/>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
      <c r="A241" s="34">
        <f t="shared" si="184"/>
        <v>1</v>
      </c>
      <c r="B241" s="34">
        <f t="shared" si="185"/>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
      <c r="A242" s="34">
        <f t="shared" si="184"/>
        <v>1</v>
      </c>
      <c r="B242" s="34">
        <f t="shared" si="185"/>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
      <c r="A243" s="34">
        <f t="shared" si="184"/>
        <v>1</v>
      </c>
      <c r="B243" s="34">
        <f t="shared" si="185"/>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
      <c r="A244" s="34">
        <f t="shared" si="184"/>
        <v>1</v>
      </c>
      <c r="B244" s="34">
        <f t="shared" si="185"/>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
      <c r="A245" s="34">
        <f t="shared" si="184"/>
        <v>1</v>
      </c>
      <c r="B245" s="34">
        <f t="shared" si="185"/>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
      <c r="A246" s="34">
        <f t="shared" si="184"/>
        <v>1</v>
      </c>
      <c r="B246" s="34">
        <f t="shared" si="185"/>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
      <c r="A247" s="34">
        <f t="shared" si="184"/>
        <v>1</v>
      </c>
      <c r="B247" s="34">
        <f t="shared" si="185"/>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
      <c r="A248" s="34">
        <f t="shared" si="184"/>
        <v>1</v>
      </c>
      <c r="B248" s="34">
        <f t="shared" si="185"/>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
      <c r="A249" s="34">
        <f t="shared" si="184"/>
        <v>1</v>
      </c>
      <c r="B249" s="34">
        <f t="shared" si="185"/>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
      <c r="A250" s="34">
        <f t="shared" si="184"/>
        <v>1</v>
      </c>
      <c r="B250" s="34">
        <f t="shared" si="185"/>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
      <c r="A251" s="34">
        <f t="shared" si="184"/>
        <v>1</v>
      </c>
      <c r="B251" s="34">
        <f t="shared" si="185"/>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
      <c r="A252" s="34">
        <f t="shared" si="184"/>
        <v>1</v>
      </c>
      <c r="B252" s="34">
        <f t="shared" si="185"/>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
      <c r="A253" s="34">
        <f t="shared" si="184"/>
        <v>1</v>
      </c>
      <c r="B253" s="34">
        <f t="shared" si="185"/>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
      <c r="A254" s="34">
        <f t="shared" si="184"/>
        <v>1</v>
      </c>
      <c r="B254" s="34">
        <f t="shared" si="185"/>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
      <c r="A255" s="34">
        <f t="shared" si="184"/>
        <v>1</v>
      </c>
      <c r="B255" s="34">
        <f t="shared" si="185"/>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
      <c r="A256" s="34">
        <f t="shared" si="184"/>
        <v>1</v>
      </c>
      <c r="B256" s="34">
        <f t="shared" si="185"/>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
      <c r="A257" s="34">
        <f t="shared" si="184"/>
        <v>1</v>
      </c>
      <c r="B257" s="34">
        <f t="shared" si="185"/>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
      <c r="A258" s="34">
        <f t="shared" si="184"/>
        <v>1</v>
      </c>
      <c r="B258" s="34">
        <f t="shared" si="185"/>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
      <c r="A259" s="34">
        <f t="shared" si="184"/>
        <v>1</v>
      </c>
      <c r="B259" s="34">
        <f t="shared" si="185"/>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
      <c r="A260" s="34">
        <f t="shared" si="184"/>
        <v>1</v>
      </c>
      <c r="B260" s="34">
        <f t="shared" si="185"/>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
      <c r="A261" s="34">
        <f t="shared" si="184"/>
        <v>1</v>
      </c>
      <c r="B261" s="34">
        <f t="shared" si="185"/>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
      <c r="A262" s="34">
        <f t="shared" si="184"/>
        <v>1</v>
      </c>
      <c r="B262" s="34">
        <f t="shared" si="185"/>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
      <c r="A263" s="34">
        <f t="shared" si="184"/>
        <v>1</v>
      </c>
      <c r="B263" s="34">
        <f t="shared" si="185"/>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
      <c r="A264" s="34">
        <f t="shared" si="184"/>
        <v>1</v>
      </c>
      <c r="B264" s="34">
        <f t="shared" si="185"/>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
      <c r="A265" s="34">
        <f t="shared" si="184"/>
        <v>1</v>
      </c>
      <c r="B265" s="34">
        <f t="shared" si="185"/>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
      <c r="A266" s="34">
        <f t="shared" si="184"/>
        <v>1</v>
      </c>
      <c r="B266" s="34">
        <f t="shared" si="185"/>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
      <c r="A267" s="34">
        <f t="shared" si="184"/>
        <v>1</v>
      </c>
      <c r="B267" s="34">
        <f t="shared" si="185"/>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
      <c r="A268" s="34">
        <f t="shared" si="184"/>
        <v>1</v>
      </c>
      <c r="B268" s="34">
        <f t="shared" si="185"/>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
      <c r="A269" s="34">
        <f t="shared" si="184"/>
        <v>1</v>
      </c>
      <c r="B269" s="34">
        <f t="shared" si="185"/>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
      <c r="A270" s="34">
        <f t="shared" si="184"/>
        <v>1</v>
      </c>
      <c r="B270" s="34">
        <f t="shared" si="185"/>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
      <c r="A271" s="34">
        <f t="shared" si="184"/>
        <v>1</v>
      </c>
      <c r="B271" s="34">
        <f t="shared" si="185"/>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
      <c r="A272" s="34">
        <f t="shared" si="184"/>
        <v>1</v>
      </c>
      <c r="B272" s="34">
        <f t="shared" si="185"/>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
      <c r="A273" s="34">
        <f t="shared" si="184"/>
        <v>1</v>
      </c>
      <c r="B273" s="34">
        <f t="shared" si="185"/>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
      <c r="A274" s="34">
        <f t="shared" si="184"/>
        <v>1</v>
      </c>
      <c r="B274" s="34">
        <f t="shared" si="185"/>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
      <c r="A275" s="34">
        <f t="shared" si="184"/>
        <v>1</v>
      </c>
      <c r="B275" s="34">
        <f t="shared" si="185"/>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
      <c r="A276" s="34">
        <f t="shared" si="184"/>
        <v>1</v>
      </c>
      <c r="B276" s="34">
        <f t="shared" si="185"/>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
      <c r="A277" s="34">
        <f t="shared" si="184"/>
        <v>1</v>
      </c>
      <c r="B277" s="34">
        <f t="shared" si="185"/>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
      <c r="A278" s="34">
        <f t="shared" si="184"/>
        <v>1</v>
      </c>
      <c r="B278" s="34">
        <f t="shared" si="185"/>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
      <c r="A279" s="34">
        <f t="shared" si="184"/>
        <v>1</v>
      </c>
      <c r="B279" s="34">
        <f t="shared" si="185"/>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
      <c r="A280" s="34">
        <f t="shared" si="184"/>
        <v>1</v>
      </c>
      <c r="B280" s="34">
        <f t="shared" si="185"/>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
      <c r="A281" s="34">
        <f t="shared" si="184"/>
        <v>1</v>
      </c>
      <c r="B281" s="34">
        <f t="shared" si="185"/>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
      <c r="A282" s="34">
        <f t="shared" si="184"/>
        <v>1</v>
      </c>
      <c r="B282" s="34">
        <f t="shared" si="185"/>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
      <c r="A283" s="34">
        <f t="shared" si="184"/>
        <v>1</v>
      </c>
      <c r="B283" s="34">
        <f t="shared" si="185"/>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
      <c r="A284" s="34">
        <f t="shared" si="184"/>
        <v>1</v>
      </c>
      <c r="B284" s="34">
        <f t="shared" si="185"/>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
      <c r="A285" s="34">
        <f t="shared" si="184"/>
        <v>1</v>
      </c>
      <c r="B285" s="34">
        <f t="shared" si="185"/>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
      <c r="A286" s="34">
        <f t="shared" si="184"/>
        <v>1</v>
      </c>
      <c r="B286" s="34">
        <f t="shared" si="185"/>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
      <c r="A287" s="34">
        <f t="shared" si="184"/>
        <v>1</v>
      </c>
      <c r="B287" s="34">
        <f t="shared" si="185"/>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
      <c r="A288" s="34">
        <f t="shared" ref="A288:A351" si="186">MONTH(C288)</f>
        <v>1</v>
      </c>
      <c r="B288" s="34">
        <f t="shared" ref="B288:B351" si="187">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
      <c r="A289" s="34">
        <f t="shared" si="186"/>
        <v>1</v>
      </c>
      <c r="B289" s="34">
        <f t="shared" si="187"/>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
      <c r="A290" s="34">
        <f t="shared" si="186"/>
        <v>1</v>
      </c>
      <c r="B290" s="34">
        <f t="shared" si="187"/>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
      <c r="A291" s="34">
        <f t="shared" si="186"/>
        <v>1</v>
      </c>
      <c r="B291" s="34">
        <f t="shared" si="187"/>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
      <c r="A292" s="34">
        <f t="shared" si="186"/>
        <v>1</v>
      </c>
      <c r="B292" s="34">
        <f t="shared" si="187"/>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
      <c r="A293" s="34">
        <f t="shared" si="186"/>
        <v>1</v>
      </c>
      <c r="B293" s="34">
        <f t="shared" si="187"/>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
      <c r="A294" s="34">
        <f t="shared" si="186"/>
        <v>1</v>
      </c>
      <c r="B294" s="34">
        <f t="shared" si="187"/>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
      <c r="A295" s="34">
        <f t="shared" si="186"/>
        <v>1</v>
      </c>
      <c r="B295" s="34">
        <f t="shared" si="187"/>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
      <c r="A296" s="34">
        <f t="shared" si="186"/>
        <v>1</v>
      </c>
      <c r="B296" s="34">
        <f t="shared" si="187"/>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
      <c r="A297" s="34">
        <f t="shared" si="186"/>
        <v>1</v>
      </c>
      <c r="B297" s="34">
        <f t="shared" si="187"/>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
      <c r="A298" s="34">
        <f t="shared" si="186"/>
        <v>1</v>
      </c>
      <c r="B298" s="34">
        <f t="shared" si="187"/>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
      <c r="A299" s="34">
        <f t="shared" si="186"/>
        <v>1</v>
      </c>
      <c r="B299" s="34">
        <f t="shared" si="187"/>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
      <c r="A300" s="34">
        <f t="shared" si="186"/>
        <v>1</v>
      </c>
      <c r="B300" s="34">
        <f t="shared" si="187"/>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
      <c r="A301" s="34">
        <f t="shared" si="186"/>
        <v>1</v>
      </c>
      <c r="B301" s="34">
        <f t="shared" si="187"/>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
      <c r="A302" s="34">
        <f t="shared" si="186"/>
        <v>1</v>
      </c>
      <c r="B302" s="34">
        <f t="shared" si="187"/>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
      <c r="A303" s="34">
        <f t="shared" si="186"/>
        <v>1</v>
      </c>
      <c r="B303" s="34">
        <f t="shared" si="187"/>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
      <c r="A304" s="34">
        <f t="shared" si="186"/>
        <v>1</v>
      </c>
      <c r="B304" s="34">
        <f t="shared" si="187"/>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
      <c r="A305" s="34">
        <f t="shared" si="186"/>
        <v>1</v>
      </c>
      <c r="B305" s="34">
        <f t="shared" si="187"/>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
      <c r="A306" s="34">
        <f t="shared" si="186"/>
        <v>1</v>
      </c>
      <c r="B306" s="34">
        <f t="shared" si="187"/>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
      <c r="A307" s="34">
        <f t="shared" si="186"/>
        <v>1</v>
      </c>
      <c r="B307" s="34">
        <f t="shared" si="187"/>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
      <c r="A308" s="34">
        <f t="shared" si="186"/>
        <v>1</v>
      </c>
      <c r="B308" s="34">
        <f t="shared" si="187"/>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
      <c r="A309" s="34">
        <f t="shared" si="186"/>
        <v>1</v>
      </c>
      <c r="B309" s="34">
        <f t="shared" si="187"/>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
      <c r="A310" s="34">
        <f t="shared" si="186"/>
        <v>1</v>
      </c>
      <c r="B310" s="34">
        <f t="shared" si="187"/>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
      <c r="A311" s="34">
        <f t="shared" si="186"/>
        <v>1</v>
      </c>
      <c r="B311" s="34">
        <f t="shared" si="187"/>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
      <c r="A312" s="34">
        <f t="shared" si="186"/>
        <v>1</v>
      </c>
      <c r="B312" s="34">
        <f t="shared" si="187"/>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
      <c r="A313" s="34">
        <f t="shared" si="186"/>
        <v>1</v>
      </c>
      <c r="B313" s="34">
        <f t="shared" si="187"/>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
      <c r="A314" s="34">
        <f t="shared" si="186"/>
        <v>1</v>
      </c>
      <c r="B314" s="34">
        <f t="shared" si="187"/>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
      <c r="A315" s="34">
        <f t="shared" si="186"/>
        <v>1</v>
      </c>
      <c r="B315" s="34">
        <f t="shared" si="187"/>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
      <c r="A316" s="34">
        <f t="shared" si="186"/>
        <v>1</v>
      </c>
      <c r="B316" s="34">
        <f t="shared" si="187"/>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
      <c r="A317" s="34">
        <f t="shared" si="186"/>
        <v>1</v>
      </c>
      <c r="B317" s="34">
        <f t="shared" si="187"/>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
      <c r="A318" s="34">
        <f t="shared" si="186"/>
        <v>1</v>
      </c>
      <c r="B318" s="34">
        <f t="shared" si="187"/>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
      <c r="A319" s="34">
        <f t="shared" si="186"/>
        <v>1</v>
      </c>
      <c r="B319" s="34">
        <f t="shared" si="187"/>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
      <c r="A320" s="34">
        <f t="shared" si="186"/>
        <v>1</v>
      </c>
      <c r="B320" s="34">
        <f t="shared" si="187"/>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
      <c r="A321" s="34">
        <f t="shared" si="186"/>
        <v>1</v>
      </c>
      <c r="B321" s="34">
        <f t="shared" si="187"/>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
      <c r="A322" s="34">
        <f t="shared" si="186"/>
        <v>1</v>
      </c>
      <c r="B322" s="34">
        <f t="shared" si="187"/>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
      <c r="A323" s="34">
        <f t="shared" si="186"/>
        <v>1</v>
      </c>
      <c r="B323" s="34">
        <f t="shared" si="187"/>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
      <c r="A324" s="34">
        <f t="shared" si="186"/>
        <v>1</v>
      </c>
      <c r="B324" s="34">
        <f t="shared" si="187"/>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
      <c r="A325" s="34">
        <f t="shared" si="186"/>
        <v>1</v>
      </c>
      <c r="B325" s="34">
        <f t="shared" si="187"/>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
      <c r="A326" s="34">
        <f t="shared" si="186"/>
        <v>1</v>
      </c>
      <c r="B326" s="34">
        <f t="shared" si="187"/>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
      <c r="A327" s="34">
        <f t="shared" si="186"/>
        <v>1</v>
      </c>
      <c r="B327" s="34">
        <f t="shared" si="187"/>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
      <c r="A328" s="34">
        <f t="shared" si="186"/>
        <v>1</v>
      </c>
      <c r="B328" s="34">
        <f t="shared" si="187"/>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
      <c r="A329" s="34">
        <f t="shared" si="186"/>
        <v>1</v>
      </c>
      <c r="B329" s="34">
        <f t="shared" si="187"/>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
      <c r="A330" s="34">
        <f t="shared" si="186"/>
        <v>1</v>
      </c>
      <c r="B330" s="34">
        <f t="shared" si="187"/>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
      <c r="A331" s="34">
        <f t="shared" si="186"/>
        <v>1</v>
      </c>
      <c r="B331" s="34">
        <f t="shared" si="187"/>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
      <c r="A332" s="34">
        <f t="shared" si="186"/>
        <v>1</v>
      </c>
      <c r="B332" s="34">
        <f t="shared" si="187"/>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
      <c r="A333" s="34">
        <f t="shared" si="186"/>
        <v>1</v>
      </c>
      <c r="B333" s="34">
        <f t="shared" si="187"/>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
      <c r="A334" s="34">
        <f t="shared" si="186"/>
        <v>1</v>
      </c>
      <c r="B334" s="34">
        <f t="shared" si="187"/>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
      <c r="A335" s="34">
        <f t="shared" si="186"/>
        <v>1</v>
      </c>
      <c r="B335" s="34">
        <f t="shared" si="187"/>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
      <c r="A336" s="34">
        <f t="shared" si="186"/>
        <v>1</v>
      </c>
      <c r="B336" s="34">
        <f t="shared" si="187"/>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
      <c r="A337" s="34">
        <f t="shared" si="186"/>
        <v>1</v>
      </c>
      <c r="B337" s="34">
        <f t="shared" si="187"/>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
      <c r="A338" s="34">
        <f t="shared" si="186"/>
        <v>1</v>
      </c>
      <c r="B338" s="34">
        <f t="shared" si="187"/>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
      <c r="A339" s="34">
        <f t="shared" si="186"/>
        <v>1</v>
      </c>
      <c r="B339" s="34">
        <f t="shared" si="187"/>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
      <c r="A340" s="34">
        <f t="shared" si="186"/>
        <v>1</v>
      </c>
      <c r="B340" s="34">
        <f t="shared" si="187"/>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
      <c r="A341" s="34">
        <f t="shared" si="186"/>
        <v>1</v>
      </c>
      <c r="B341" s="34">
        <f t="shared" si="187"/>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
      <c r="A342" s="34">
        <f t="shared" si="186"/>
        <v>1</v>
      </c>
      <c r="B342" s="34">
        <f t="shared" si="187"/>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
      <c r="A343" s="34">
        <f t="shared" si="186"/>
        <v>1</v>
      </c>
      <c r="B343" s="34">
        <f t="shared" si="187"/>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
      <c r="A344" s="34">
        <f t="shared" si="186"/>
        <v>1</v>
      </c>
      <c r="B344" s="34">
        <f t="shared" si="187"/>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
      <c r="A345" s="34">
        <f t="shared" si="186"/>
        <v>1</v>
      </c>
      <c r="B345" s="34">
        <f t="shared" si="187"/>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
      <c r="A346" s="34">
        <f t="shared" si="186"/>
        <v>1</v>
      </c>
      <c r="B346" s="34">
        <f t="shared" si="187"/>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
      <c r="A347" s="34">
        <f t="shared" si="186"/>
        <v>1</v>
      </c>
      <c r="B347" s="34">
        <f t="shared" si="187"/>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
      <c r="A348" s="34">
        <f t="shared" si="186"/>
        <v>1</v>
      </c>
      <c r="B348" s="34">
        <f t="shared" si="187"/>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
      <c r="A349" s="34">
        <f t="shared" si="186"/>
        <v>1</v>
      </c>
      <c r="B349" s="34">
        <f t="shared" si="187"/>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
      <c r="A350" s="34">
        <f t="shared" si="186"/>
        <v>1</v>
      </c>
      <c r="B350" s="34">
        <f t="shared" si="187"/>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
      <c r="A351" s="34">
        <f t="shared" si="186"/>
        <v>1</v>
      </c>
      <c r="B351" s="34">
        <f t="shared" si="187"/>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
      <c r="A352" s="34">
        <f t="shared" ref="A352:A415" si="188">MONTH(C352)</f>
        <v>1</v>
      </c>
      <c r="B352" s="34">
        <f t="shared" ref="B352:B415" si="189">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
      <c r="A353" s="34">
        <f t="shared" si="188"/>
        <v>1</v>
      </c>
      <c r="B353" s="34">
        <f t="shared" si="189"/>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
      <c r="A354" s="34">
        <f t="shared" si="188"/>
        <v>1</v>
      </c>
      <c r="B354" s="34">
        <f t="shared" si="189"/>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
      <c r="A355" s="34">
        <f t="shared" si="188"/>
        <v>1</v>
      </c>
      <c r="B355" s="34">
        <f t="shared" si="189"/>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
      <c r="A356" s="34">
        <f t="shared" si="188"/>
        <v>1</v>
      </c>
      <c r="B356" s="34">
        <f t="shared" si="189"/>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
      <c r="A357" s="34">
        <f t="shared" si="188"/>
        <v>1</v>
      </c>
      <c r="B357" s="34">
        <f t="shared" si="189"/>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
      <c r="A358" s="34">
        <f t="shared" si="188"/>
        <v>1</v>
      </c>
      <c r="B358" s="34">
        <f t="shared" si="189"/>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
      <c r="A359" s="34">
        <f t="shared" si="188"/>
        <v>1</v>
      </c>
      <c r="B359" s="34">
        <f t="shared" si="189"/>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
      <c r="A360" s="34">
        <f t="shared" si="188"/>
        <v>1</v>
      </c>
      <c r="B360" s="34">
        <f t="shared" si="189"/>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
      <c r="A361" s="34">
        <f t="shared" si="188"/>
        <v>1</v>
      </c>
      <c r="B361" s="34">
        <f t="shared" si="189"/>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
      <c r="A362" s="34">
        <f t="shared" si="188"/>
        <v>1</v>
      </c>
      <c r="B362" s="34">
        <f t="shared" si="189"/>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
      <c r="A363" s="34">
        <f t="shared" si="188"/>
        <v>1</v>
      </c>
      <c r="B363" s="34">
        <f t="shared" si="189"/>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
      <c r="A364" s="34">
        <f t="shared" si="188"/>
        <v>1</v>
      </c>
      <c r="B364" s="34">
        <f t="shared" si="189"/>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
      <c r="A365" s="34">
        <f t="shared" si="188"/>
        <v>1</v>
      </c>
      <c r="B365" s="34">
        <f t="shared" si="189"/>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
      <c r="A366" s="34">
        <f t="shared" si="188"/>
        <v>1</v>
      </c>
      <c r="B366" s="34">
        <f t="shared" si="189"/>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
      <c r="A367" s="34">
        <f t="shared" si="188"/>
        <v>1</v>
      </c>
      <c r="B367" s="34">
        <f t="shared" si="189"/>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
      <c r="A368" s="34">
        <f t="shared" si="188"/>
        <v>1</v>
      </c>
      <c r="B368" s="34">
        <f t="shared" si="189"/>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
      <c r="A369" s="34">
        <f t="shared" si="188"/>
        <v>1</v>
      </c>
      <c r="B369" s="34">
        <f t="shared" si="189"/>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
      <c r="A370" s="34">
        <f t="shared" si="188"/>
        <v>1</v>
      </c>
      <c r="B370" s="34">
        <f t="shared" si="189"/>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
      <c r="A371" s="34">
        <f t="shared" si="188"/>
        <v>1</v>
      </c>
      <c r="B371" s="34">
        <f t="shared" si="189"/>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
      <c r="A372" s="34">
        <f t="shared" si="188"/>
        <v>1</v>
      </c>
      <c r="B372" s="34">
        <f t="shared" si="189"/>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
      <c r="A373" s="34">
        <f t="shared" si="188"/>
        <v>1</v>
      </c>
      <c r="B373" s="34">
        <f t="shared" si="189"/>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
      <c r="A374" s="34">
        <f t="shared" si="188"/>
        <v>1</v>
      </c>
      <c r="B374" s="34">
        <f t="shared" si="189"/>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
      <c r="A375" s="34">
        <f t="shared" si="188"/>
        <v>1</v>
      </c>
      <c r="B375" s="34">
        <f t="shared" si="189"/>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
      <c r="A376" s="34">
        <f t="shared" si="188"/>
        <v>1</v>
      </c>
      <c r="B376" s="34">
        <f t="shared" si="189"/>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
      <c r="A377" s="34">
        <f t="shared" si="188"/>
        <v>1</v>
      </c>
      <c r="B377" s="34">
        <f t="shared" si="189"/>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
      <c r="A378" s="34">
        <f t="shared" si="188"/>
        <v>1</v>
      </c>
      <c r="B378" s="34">
        <f t="shared" si="189"/>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
      <c r="A379" s="34">
        <f t="shared" si="188"/>
        <v>1</v>
      </c>
      <c r="B379" s="34">
        <f t="shared" si="189"/>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
      <c r="A380" s="34">
        <f t="shared" si="188"/>
        <v>1</v>
      </c>
      <c r="B380" s="34">
        <f t="shared" si="189"/>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
      <c r="A381" s="34">
        <f t="shared" si="188"/>
        <v>1</v>
      </c>
      <c r="B381" s="34">
        <f t="shared" si="189"/>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
      <c r="A382" s="34">
        <f t="shared" si="188"/>
        <v>1</v>
      </c>
      <c r="B382" s="34">
        <f t="shared" si="189"/>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
      <c r="A383" s="34">
        <f t="shared" si="188"/>
        <v>1</v>
      </c>
      <c r="B383" s="34">
        <f t="shared" si="189"/>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
      <c r="A384" s="34">
        <f t="shared" si="188"/>
        <v>1</v>
      </c>
      <c r="B384" s="34">
        <f t="shared" si="189"/>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
      <c r="A385" s="34">
        <f t="shared" si="188"/>
        <v>1</v>
      </c>
      <c r="B385" s="34">
        <f t="shared" si="189"/>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
      <c r="A386" s="34">
        <f t="shared" si="188"/>
        <v>1</v>
      </c>
      <c r="B386" s="34">
        <f t="shared" si="189"/>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
      <c r="A387" s="34">
        <f t="shared" si="188"/>
        <v>1</v>
      </c>
      <c r="B387" s="34">
        <f t="shared" si="189"/>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
      <c r="A388" s="34">
        <f t="shared" si="188"/>
        <v>1</v>
      </c>
      <c r="B388" s="34">
        <f t="shared" si="189"/>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
      <c r="A389" s="34">
        <f t="shared" si="188"/>
        <v>1</v>
      </c>
      <c r="B389" s="34">
        <f t="shared" si="189"/>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
      <c r="A390" s="34">
        <f t="shared" si="188"/>
        <v>1</v>
      </c>
      <c r="B390" s="34">
        <f t="shared" si="189"/>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
      <c r="A391" s="34">
        <f t="shared" si="188"/>
        <v>1</v>
      </c>
      <c r="B391" s="34">
        <f t="shared" si="189"/>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
      <c r="A392" s="34">
        <f t="shared" si="188"/>
        <v>1</v>
      </c>
      <c r="B392" s="34">
        <f t="shared" si="189"/>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
      <c r="A393" s="34">
        <f t="shared" si="188"/>
        <v>1</v>
      </c>
      <c r="B393" s="34">
        <f t="shared" si="189"/>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
      <c r="A394" s="34">
        <f t="shared" si="188"/>
        <v>1</v>
      </c>
      <c r="B394" s="34">
        <f t="shared" si="189"/>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
      <c r="A395" s="34">
        <f t="shared" si="188"/>
        <v>1</v>
      </c>
      <c r="B395" s="34">
        <f t="shared" si="189"/>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
      <c r="A396" s="34">
        <f t="shared" si="188"/>
        <v>1</v>
      </c>
      <c r="B396" s="34">
        <f t="shared" si="189"/>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
      <c r="A397" s="34">
        <f t="shared" si="188"/>
        <v>1</v>
      </c>
      <c r="B397" s="34">
        <f t="shared" si="189"/>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
      <c r="A398" s="34">
        <f t="shared" si="188"/>
        <v>1</v>
      </c>
      <c r="B398" s="34">
        <f t="shared" si="189"/>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
      <c r="A399" s="34">
        <f t="shared" si="188"/>
        <v>1</v>
      </c>
      <c r="B399" s="34">
        <f t="shared" si="189"/>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
      <c r="A400" s="34">
        <f t="shared" si="188"/>
        <v>1</v>
      </c>
      <c r="B400" s="34">
        <f t="shared" si="189"/>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
      <c r="A401" s="34">
        <f t="shared" si="188"/>
        <v>1</v>
      </c>
      <c r="B401" s="34">
        <f t="shared" si="189"/>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
      <c r="A402" s="34">
        <f t="shared" si="188"/>
        <v>1</v>
      </c>
      <c r="B402" s="34">
        <f t="shared" si="189"/>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
      <c r="A403" s="34">
        <f t="shared" si="188"/>
        <v>1</v>
      </c>
      <c r="B403" s="34">
        <f t="shared" si="189"/>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
      <c r="A404" s="34">
        <f t="shared" si="188"/>
        <v>1</v>
      </c>
      <c r="B404" s="34">
        <f t="shared" si="189"/>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
      <c r="A405" s="34">
        <f t="shared" si="188"/>
        <v>1</v>
      </c>
      <c r="B405" s="34">
        <f t="shared" si="189"/>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
      <c r="A406" s="34">
        <f t="shared" si="188"/>
        <v>1</v>
      </c>
      <c r="B406" s="34">
        <f t="shared" si="189"/>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
      <c r="A407" s="34">
        <f t="shared" si="188"/>
        <v>1</v>
      </c>
      <c r="B407" s="34">
        <f t="shared" si="189"/>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
      <c r="A408" s="34">
        <f t="shared" si="188"/>
        <v>1</v>
      </c>
      <c r="B408" s="34">
        <f t="shared" si="189"/>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
      <c r="A409" s="34">
        <f t="shared" si="188"/>
        <v>1</v>
      </c>
      <c r="B409" s="34">
        <f t="shared" si="189"/>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
      <c r="A410" s="34">
        <f t="shared" si="188"/>
        <v>1</v>
      </c>
      <c r="B410" s="34">
        <f t="shared" si="189"/>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
      <c r="A411" s="34">
        <f t="shared" si="188"/>
        <v>1</v>
      </c>
      <c r="B411" s="34">
        <f t="shared" si="189"/>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
      <c r="A412" s="34">
        <f t="shared" si="188"/>
        <v>1</v>
      </c>
      <c r="B412" s="34">
        <f t="shared" si="189"/>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
      <c r="A413" s="34">
        <f t="shared" si="188"/>
        <v>1</v>
      </c>
      <c r="B413" s="34">
        <f t="shared" si="189"/>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
      <c r="A414" s="34">
        <f t="shared" si="188"/>
        <v>1</v>
      </c>
      <c r="B414" s="34">
        <f t="shared" si="189"/>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
      <c r="A415" s="34">
        <f t="shared" si="188"/>
        <v>1</v>
      </c>
      <c r="B415" s="34">
        <f t="shared" si="189"/>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
      <c r="A416" s="34">
        <f t="shared" ref="A416:A479" si="190">MONTH(C416)</f>
        <v>1</v>
      </c>
      <c r="B416" s="34">
        <f t="shared" ref="B416:B479" si="191">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
      <c r="A417" s="34">
        <f t="shared" si="190"/>
        <v>1</v>
      </c>
      <c r="B417" s="34">
        <f t="shared" si="191"/>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
      <c r="A418" s="34">
        <f t="shared" si="190"/>
        <v>1</v>
      </c>
      <c r="B418" s="34">
        <f t="shared" si="191"/>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
      <c r="A419" s="34">
        <f t="shared" si="190"/>
        <v>1</v>
      </c>
      <c r="B419" s="34">
        <f t="shared" si="191"/>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
      <c r="A420" s="34">
        <f t="shared" si="190"/>
        <v>1</v>
      </c>
      <c r="B420" s="34">
        <f t="shared" si="191"/>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
      <c r="A421" s="34">
        <f t="shared" si="190"/>
        <v>1</v>
      </c>
      <c r="B421" s="34">
        <f t="shared" si="191"/>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
      <c r="A422" s="34">
        <f t="shared" si="190"/>
        <v>1</v>
      </c>
      <c r="B422" s="34">
        <f t="shared" si="191"/>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
      <c r="A423" s="34">
        <f t="shared" si="190"/>
        <v>1</v>
      </c>
      <c r="B423" s="34">
        <f t="shared" si="191"/>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
      <c r="A424" s="34">
        <f t="shared" si="190"/>
        <v>1</v>
      </c>
      <c r="B424" s="34">
        <f t="shared" si="191"/>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
      <c r="A425" s="34">
        <f t="shared" si="190"/>
        <v>1</v>
      </c>
      <c r="B425" s="34">
        <f t="shared" si="191"/>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
      <c r="A426" s="34">
        <f t="shared" si="190"/>
        <v>1</v>
      </c>
      <c r="B426" s="34">
        <f t="shared" si="191"/>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
      <c r="A427" s="34">
        <f t="shared" si="190"/>
        <v>1</v>
      </c>
      <c r="B427" s="34">
        <f t="shared" si="191"/>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
      <c r="A428" s="34">
        <f t="shared" si="190"/>
        <v>1</v>
      </c>
      <c r="B428" s="34">
        <f t="shared" si="191"/>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
      <c r="A429" s="34">
        <f t="shared" si="190"/>
        <v>1</v>
      </c>
      <c r="B429" s="34">
        <f t="shared" si="191"/>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
      <c r="A430" s="34">
        <f t="shared" si="190"/>
        <v>1</v>
      </c>
      <c r="B430" s="34">
        <f t="shared" si="191"/>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
      <c r="A431" s="34">
        <f t="shared" si="190"/>
        <v>1</v>
      </c>
      <c r="B431" s="34">
        <f t="shared" si="191"/>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
      <c r="A432" s="34">
        <f t="shared" si="190"/>
        <v>1</v>
      </c>
      <c r="B432" s="34">
        <f t="shared" si="191"/>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
      <c r="A433" s="34">
        <f t="shared" si="190"/>
        <v>1</v>
      </c>
      <c r="B433" s="34">
        <f t="shared" si="191"/>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
      <c r="A434" s="34">
        <f t="shared" si="190"/>
        <v>1</v>
      </c>
      <c r="B434" s="34">
        <f t="shared" si="191"/>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
      <c r="A435" s="34">
        <f t="shared" si="190"/>
        <v>1</v>
      </c>
      <c r="B435" s="34">
        <f t="shared" si="191"/>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
      <c r="A436" s="34">
        <f t="shared" si="190"/>
        <v>1</v>
      </c>
      <c r="B436" s="34">
        <f t="shared" si="191"/>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
      <c r="A437" s="34">
        <f t="shared" si="190"/>
        <v>1</v>
      </c>
      <c r="B437" s="34">
        <f t="shared" si="191"/>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
      <c r="A438" s="34">
        <f t="shared" si="190"/>
        <v>1</v>
      </c>
      <c r="B438" s="34">
        <f t="shared" si="191"/>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
      <c r="A439" s="34">
        <f t="shared" si="190"/>
        <v>1</v>
      </c>
      <c r="B439" s="34">
        <f t="shared" si="191"/>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
      <c r="A440" s="34">
        <f t="shared" si="190"/>
        <v>1</v>
      </c>
      <c r="B440" s="34">
        <f t="shared" si="191"/>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
      <c r="A441" s="34">
        <f t="shared" si="190"/>
        <v>1</v>
      </c>
      <c r="B441" s="34">
        <f t="shared" si="191"/>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
      <c r="A442" s="34">
        <f t="shared" si="190"/>
        <v>1</v>
      </c>
      <c r="B442" s="34">
        <f t="shared" si="191"/>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
      <c r="A443" s="34">
        <f t="shared" si="190"/>
        <v>1</v>
      </c>
      <c r="B443" s="34">
        <f t="shared" si="191"/>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
      <c r="A444" s="34">
        <f t="shared" si="190"/>
        <v>1</v>
      </c>
      <c r="B444" s="34">
        <f t="shared" si="191"/>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
      <c r="A445" s="34">
        <f t="shared" si="190"/>
        <v>1</v>
      </c>
      <c r="B445" s="34">
        <f t="shared" si="191"/>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
      <c r="A446" s="34">
        <f t="shared" si="190"/>
        <v>1</v>
      </c>
      <c r="B446" s="34">
        <f t="shared" si="191"/>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
      <c r="A447" s="34">
        <f t="shared" si="190"/>
        <v>1</v>
      </c>
      <c r="B447" s="34">
        <f t="shared" si="191"/>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
      <c r="A448" s="34">
        <f t="shared" si="190"/>
        <v>1</v>
      </c>
      <c r="B448" s="34">
        <f t="shared" si="191"/>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
      <c r="A449" s="34">
        <f t="shared" si="190"/>
        <v>1</v>
      </c>
      <c r="B449" s="34">
        <f t="shared" si="191"/>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
      <c r="A450" s="34">
        <f t="shared" si="190"/>
        <v>1</v>
      </c>
      <c r="B450" s="34">
        <f t="shared" si="191"/>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
      <c r="A451" s="34">
        <f t="shared" si="190"/>
        <v>1</v>
      </c>
      <c r="B451" s="34">
        <f t="shared" si="191"/>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
      <c r="A452" s="34">
        <f t="shared" si="190"/>
        <v>1</v>
      </c>
      <c r="B452" s="34">
        <f t="shared" si="191"/>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
      <c r="A453" s="34">
        <f t="shared" si="190"/>
        <v>1</v>
      </c>
      <c r="B453" s="34">
        <f t="shared" si="191"/>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
      <c r="A454" s="34">
        <f t="shared" si="190"/>
        <v>1</v>
      </c>
      <c r="B454" s="34">
        <f t="shared" si="191"/>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
      <c r="A455" s="34">
        <f t="shared" si="190"/>
        <v>1</v>
      </c>
      <c r="B455" s="34">
        <f t="shared" si="191"/>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
      <c r="A456" s="34">
        <f t="shared" si="190"/>
        <v>1</v>
      </c>
      <c r="B456" s="34">
        <f t="shared" si="191"/>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
      <c r="A457" s="34">
        <f t="shared" si="190"/>
        <v>1</v>
      </c>
      <c r="B457" s="34">
        <f t="shared" si="191"/>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
      <c r="A458" s="34">
        <f t="shared" si="190"/>
        <v>1</v>
      </c>
      <c r="B458" s="34">
        <f t="shared" si="191"/>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
      <c r="A459" s="34">
        <f t="shared" si="190"/>
        <v>1</v>
      </c>
      <c r="B459" s="34">
        <f t="shared" si="191"/>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
      <c r="A460" s="34">
        <f t="shared" si="190"/>
        <v>1</v>
      </c>
      <c r="B460" s="34">
        <f t="shared" si="191"/>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
      <c r="A461" s="34">
        <f t="shared" si="190"/>
        <v>1</v>
      </c>
      <c r="B461" s="34">
        <f t="shared" si="191"/>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
      <c r="A462" s="34">
        <f t="shared" si="190"/>
        <v>1</v>
      </c>
      <c r="B462" s="34">
        <f t="shared" si="191"/>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
      <c r="A463" s="34">
        <f t="shared" si="190"/>
        <v>1</v>
      </c>
      <c r="B463" s="34">
        <f t="shared" si="191"/>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
      <c r="A464" s="34">
        <f t="shared" si="190"/>
        <v>1</v>
      </c>
      <c r="B464" s="34">
        <f t="shared" si="191"/>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
      <c r="A465" s="34">
        <f t="shared" si="190"/>
        <v>1</v>
      </c>
      <c r="B465" s="34">
        <f t="shared" si="191"/>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
      <c r="A466" s="34">
        <f t="shared" si="190"/>
        <v>1</v>
      </c>
      <c r="B466" s="34">
        <f t="shared" si="191"/>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
      <c r="A467" s="34">
        <f t="shared" si="190"/>
        <v>1</v>
      </c>
      <c r="B467" s="34">
        <f t="shared" si="191"/>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
      <c r="A468" s="34">
        <f t="shared" si="190"/>
        <v>1</v>
      </c>
      <c r="B468" s="34">
        <f t="shared" si="191"/>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
      <c r="A469" s="34">
        <f t="shared" si="190"/>
        <v>1</v>
      </c>
      <c r="B469" s="34">
        <f t="shared" si="191"/>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
      <c r="A470" s="34">
        <f t="shared" si="190"/>
        <v>1</v>
      </c>
      <c r="B470" s="34">
        <f t="shared" si="191"/>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
      <c r="A471" s="34">
        <f t="shared" si="190"/>
        <v>1</v>
      </c>
      <c r="B471" s="34">
        <f t="shared" si="191"/>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
      <c r="A472" s="34">
        <f t="shared" si="190"/>
        <v>1</v>
      </c>
      <c r="B472" s="34">
        <f t="shared" si="191"/>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
      <c r="A473" s="34">
        <f t="shared" si="190"/>
        <v>1</v>
      </c>
      <c r="B473" s="34">
        <f t="shared" si="191"/>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
      <c r="A474" s="34">
        <f t="shared" si="190"/>
        <v>1</v>
      </c>
      <c r="B474" s="34">
        <f t="shared" si="191"/>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
      <c r="A475" s="34">
        <f t="shared" si="190"/>
        <v>1</v>
      </c>
      <c r="B475" s="34">
        <f t="shared" si="191"/>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
      <c r="A476" s="34">
        <f t="shared" si="190"/>
        <v>1</v>
      </c>
      <c r="B476" s="34">
        <f t="shared" si="191"/>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
      <c r="A477" s="34">
        <f t="shared" si="190"/>
        <v>1</v>
      </c>
      <c r="B477" s="34">
        <f t="shared" si="191"/>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
      <c r="A478" s="34">
        <f t="shared" si="190"/>
        <v>1</v>
      </c>
      <c r="B478" s="34">
        <f t="shared" si="191"/>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
      <c r="A479" s="34">
        <f t="shared" si="190"/>
        <v>1</v>
      </c>
      <c r="B479" s="34">
        <f t="shared" si="191"/>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
      <c r="A480" s="34">
        <f t="shared" ref="A480:A543" si="192">MONTH(C480)</f>
        <v>1</v>
      </c>
      <c r="B480" s="34">
        <f t="shared" ref="B480:B543" si="193">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
      <c r="A481" s="34">
        <f t="shared" si="192"/>
        <v>1</v>
      </c>
      <c r="B481" s="34">
        <f t="shared" si="193"/>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
      <c r="A482" s="34">
        <f t="shared" si="192"/>
        <v>1</v>
      </c>
      <c r="B482" s="34">
        <f t="shared" si="193"/>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
      <c r="A483" s="34">
        <f t="shared" si="192"/>
        <v>1</v>
      </c>
      <c r="B483" s="34">
        <f t="shared" si="193"/>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
      <c r="A484" s="34">
        <f t="shared" si="192"/>
        <v>1</v>
      </c>
      <c r="B484" s="34">
        <f t="shared" si="193"/>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
      <c r="A485" s="34">
        <f t="shared" si="192"/>
        <v>1</v>
      </c>
      <c r="B485" s="34">
        <f t="shared" si="193"/>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
      <c r="A486" s="34">
        <f t="shared" si="192"/>
        <v>1</v>
      </c>
      <c r="B486" s="34">
        <f t="shared" si="193"/>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
      <c r="A487" s="34">
        <f t="shared" si="192"/>
        <v>1</v>
      </c>
      <c r="B487" s="34">
        <f t="shared" si="193"/>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
      <c r="A488" s="34">
        <f t="shared" si="192"/>
        <v>1</v>
      </c>
      <c r="B488" s="34">
        <f t="shared" si="193"/>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
      <c r="A489" s="34">
        <f t="shared" si="192"/>
        <v>1</v>
      </c>
      <c r="B489" s="34">
        <f t="shared" si="193"/>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
      <c r="A490" s="34">
        <f t="shared" si="192"/>
        <v>1</v>
      </c>
      <c r="B490" s="34">
        <f t="shared" si="193"/>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
      <c r="A491" s="34">
        <f t="shared" si="192"/>
        <v>1</v>
      </c>
      <c r="B491" s="34">
        <f t="shared" si="193"/>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
      <c r="A492" s="34">
        <f t="shared" si="192"/>
        <v>1</v>
      </c>
      <c r="B492" s="34">
        <f t="shared" si="193"/>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
      <c r="A493" s="34">
        <f t="shared" si="192"/>
        <v>1</v>
      </c>
      <c r="B493" s="34">
        <f t="shared" si="193"/>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
      <c r="A494" s="34">
        <f t="shared" si="192"/>
        <v>1</v>
      </c>
      <c r="B494" s="34">
        <f t="shared" si="193"/>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
      <c r="A495" s="34">
        <f t="shared" si="192"/>
        <v>1</v>
      </c>
      <c r="B495" s="34">
        <f t="shared" si="193"/>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
      <c r="A496" s="34">
        <f t="shared" si="192"/>
        <v>1</v>
      </c>
      <c r="B496" s="34">
        <f t="shared" si="193"/>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
      <c r="A497" s="34">
        <f t="shared" si="192"/>
        <v>1</v>
      </c>
      <c r="B497" s="34">
        <f t="shared" si="193"/>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
      <c r="A498" s="34">
        <f t="shared" si="192"/>
        <v>1</v>
      </c>
      <c r="B498" s="34">
        <f t="shared" si="193"/>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
      <c r="A499" s="34">
        <f t="shared" si="192"/>
        <v>1</v>
      </c>
      <c r="B499" s="34">
        <f t="shared" si="193"/>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
      <c r="A500" s="34">
        <f t="shared" si="192"/>
        <v>1</v>
      </c>
      <c r="B500" s="34">
        <f t="shared" si="193"/>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
      <c r="A501" s="34">
        <f t="shared" si="192"/>
        <v>1</v>
      </c>
      <c r="B501" s="34">
        <f t="shared" si="193"/>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
      <c r="A502" s="34">
        <f t="shared" si="192"/>
        <v>1</v>
      </c>
      <c r="B502" s="34">
        <f t="shared" si="193"/>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
      <c r="A503" s="34">
        <f t="shared" si="192"/>
        <v>1</v>
      </c>
      <c r="B503" s="34">
        <f t="shared" si="193"/>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
      <c r="A504" s="34">
        <f t="shared" si="192"/>
        <v>1</v>
      </c>
      <c r="B504" s="34">
        <f t="shared" si="193"/>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
      <c r="A505" s="34">
        <f t="shared" si="192"/>
        <v>1</v>
      </c>
      <c r="B505" s="34">
        <f t="shared" si="193"/>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
      <c r="A506" s="34">
        <f t="shared" si="192"/>
        <v>1</v>
      </c>
      <c r="B506" s="34">
        <f t="shared" si="193"/>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
      <c r="A507" s="34">
        <f t="shared" si="192"/>
        <v>1</v>
      </c>
      <c r="B507" s="34">
        <f t="shared" si="193"/>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
      <c r="A508" s="34">
        <f t="shared" si="192"/>
        <v>1</v>
      </c>
      <c r="B508" s="34">
        <f t="shared" si="193"/>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
      <c r="A509" s="34">
        <f t="shared" si="192"/>
        <v>1</v>
      </c>
      <c r="B509" s="34">
        <f t="shared" si="193"/>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
      <c r="A510" s="34">
        <f t="shared" si="192"/>
        <v>1</v>
      </c>
      <c r="B510" s="34">
        <f t="shared" si="193"/>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
      <c r="A511" s="34">
        <f t="shared" si="192"/>
        <v>1</v>
      </c>
      <c r="B511" s="34">
        <f t="shared" si="193"/>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
      <c r="A512" s="34">
        <f t="shared" si="192"/>
        <v>1</v>
      </c>
      <c r="B512" s="34">
        <f t="shared" si="193"/>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
      <c r="A513" s="34">
        <f t="shared" si="192"/>
        <v>1</v>
      </c>
      <c r="B513" s="34">
        <f t="shared" si="193"/>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
      <c r="A514" s="34">
        <f t="shared" si="192"/>
        <v>1</v>
      </c>
      <c r="B514" s="34">
        <f t="shared" si="193"/>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
      <c r="A515" s="34">
        <f t="shared" si="192"/>
        <v>1</v>
      </c>
      <c r="B515" s="34">
        <f t="shared" si="193"/>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
      <c r="A516" s="34">
        <f t="shared" si="192"/>
        <v>1</v>
      </c>
      <c r="B516" s="34">
        <f t="shared" si="193"/>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
      <c r="A517" s="34">
        <f t="shared" si="192"/>
        <v>1</v>
      </c>
      <c r="B517" s="34">
        <f t="shared" si="193"/>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
      <c r="A518" s="34">
        <f t="shared" si="192"/>
        <v>1</v>
      </c>
      <c r="B518" s="34">
        <f t="shared" si="193"/>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
      <c r="A519" s="34">
        <f t="shared" si="192"/>
        <v>1</v>
      </c>
      <c r="B519" s="34">
        <f t="shared" si="193"/>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
      <c r="A520" s="34">
        <f t="shared" si="192"/>
        <v>1</v>
      </c>
      <c r="B520" s="34">
        <f t="shared" si="193"/>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
      <c r="A521" s="34">
        <f t="shared" si="192"/>
        <v>1</v>
      </c>
      <c r="B521" s="34">
        <f t="shared" si="193"/>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
      <c r="A522" s="34">
        <f t="shared" si="192"/>
        <v>1</v>
      </c>
      <c r="B522" s="34">
        <f t="shared" si="193"/>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
      <c r="A523" s="34">
        <f t="shared" si="192"/>
        <v>1</v>
      </c>
      <c r="B523" s="34">
        <f t="shared" si="193"/>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
      <c r="A524" s="34">
        <f t="shared" si="192"/>
        <v>1</v>
      </c>
      <c r="B524" s="34">
        <f t="shared" si="193"/>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
      <c r="A525" s="34">
        <f t="shared" si="192"/>
        <v>1</v>
      </c>
      <c r="B525" s="34">
        <f t="shared" si="193"/>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
      <c r="A526" s="34">
        <f t="shared" si="192"/>
        <v>1</v>
      </c>
      <c r="B526" s="34">
        <f t="shared" si="193"/>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
      <c r="A527" s="34">
        <f t="shared" si="192"/>
        <v>1</v>
      </c>
      <c r="B527" s="34">
        <f t="shared" si="193"/>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
      <c r="A528" s="34">
        <f t="shared" si="192"/>
        <v>1</v>
      </c>
      <c r="B528" s="34">
        <f t="shared" si="193"/>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
      <c r="A529" s="34">
        <f t="shared" si="192"/>
        <v>1</v>
      </c>
      <c r="B529" s="34">
        <f t="shared" si="193"/>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
      <c r="A530" s="34">
        <f t="shared" si="192"/>
        <v>1</v>
      </c>
      <c r="B530" s="34">
        <f t="shared" si="193"/>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
      <c r="A531" s="34">
        <f t="shared" si="192"/>
        <v>1</v>
      </c>
      <c r="B531" s="34">
        <f t="shared" si="193"/>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
      <c r="A532" s="34">
        <f t="shared" si="192"/>
        <v>1</v>
      </c>
      <c r="B532" s="34">
        <f t="shared" si="193"/>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
      <c r="A533" s="34">
        <f t="shared" si="192"/>
        <v>1</v>
      </c>
      <c r="B533" s="34">
        <f t="shared" si="193"/>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
      <c r="A534" s="34">
        <f t="shared" si="192"/>
        <v>1</v>
      </c>
      <c r="B534" s="34">
        <f t="shared" si="193"/>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
      <c r="A535" s="34">
        <f t="shared" si="192"/>
        <v>1</v>
      </c>
      <c r="B535" s="34">
        <f t="shared" si="193"/>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
      <c r="A536" s="34">
        <f t="shared" si="192"/>
        <v>1</v>
      </c>
      <c r="B536" s="34">
        <f t="shared" si="193"/>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
      <c r="A537" s="34">
        <f t="shared" si="192"/>
        <v>1</v>
      </c>
      <c r="B537" s="34">
        <f t="shared" si="193"/>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
      <c r="A538" s="34">
        <f t="shared" si="192"/>
        <v>1</v>
      </c>
      <c r="B538" s="34">
        <f t="shared" si="193"/>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
      <c r="A539" s="34">
        <f t="shared" si="192"/>
        <v>1</v>
      </c>
      <c r="B539" s="34">
        <f t="shared" si="193"/>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
      <c r="A540" s="34">
        <f t="shared" si="192"/>
        <v>1</v>
      </c>
      <c r="B540" s="34">
        <f t="shared" si="193"/>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
      <c r="A541" s="34">
        <f t="shared" si="192"/>
        <v>1</v>
      </c>
      <c r="B541" s="34">
        <f t="shared" si="193"/>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
      <c r="A542" s="34">
        <f t="shared" si="192"/>
        <v>1</v>
      </c>
      <c r="B542" s="34">
        <f t="shared" si="193"/>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
      <c r="A543" s="34">
        <f t="shared" si="192"/>
        <v>1</v>
      </c>
      <c r="B543" s="34">
        <f t="shared" si="193"/>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
      <c r="A544" s="34">
        <f t="shared" ref="A544:A607" si="194">MONTH(C544)</f>
        <v>1</v>
      </c>
      <c r="B544" s="34">
        <f t="shared" ref="B544:B607" si="195">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
      <c r="A545" s="34">
        <f t="shared" si="194"/>
        <v>1</v>
      </c>
      <c r="B545" s="34">
        <f t="shared" si="195"/>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
      <c r="A546" s="34">
        <f t="shared" si="194"/>
        <v>1</v>
      </c>
      <c r="B546" s="34">
        <f t="shared" si="195"/>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
      <c r="A547" s="34">
        <f t="shared" si="194"/>
        <v>1</v>
      </c>
      <c r="B547" s="34">
        <f t="shared" si="195"/>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
      <c r="A548" s="34">
        <f t="shared" si="194"/>
        <v>1</v>
      </c>
      <c r="B548" s="34">
        <f t="shared" si="195"/>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
      <c r="A549" s="34">
        <f t="shared" si="194"/>
        <v>1</v>
      </c>
      <c r="B549" s="34">
        <f t="shared" si="195"/>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
      <c r="A550" s="34">
        <f t="shared" si="194"/>
        <v>1</v>
      </c>
      <c r="B550" s="34">
        <f t="shared" si="195"/>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
      <c r="A551" s="34">
        <f t="shared" si="194"/>
        <v>1</v>
      </c>
      <c r="B551" s="34">
        <f t="shared" si="195"/>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
      <c r="A552" s="34">
        <f t="shared" si="194"/>
        <v>1</v>
      </c>
      <c r="B552" s="34">
        <f t="shared" si="195"/>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
      <c r="A553" s="34">
        <f t="shared" si="194"/>
        <v>1</v>
      </c>
      <c r="B553" s="34">
        <f t="shared" si="195"/>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
      <c r="A554" s="34">
        <f t="shared" si="194"/>
        <v>1</v>
      </c>
      <c r="B554" s="34">
        <f t="shared" si="195"/>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
      <c r="A555" s="34">
        <f t="shared" si="194"/>
        <v>1</v>
      </c>
      <c r="B555" s="34">
        <f t="shared" si="195"/>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
      <c r="A556" s="34">
        <f t="shared" si="194"/>
        <v>1</v>
      </c>
      <c r="B556" s="34">
        <f t="shared" si="195"/>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
      <c r="A557" s="34">
        <f t="shared" si="194"/>
        <v>1</v>
      </c>
      <c r="B557" s="34">
        <f t="shared" si="195"/>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
      <c r="A558" s="34">
        <f t="shared" si="194"/>
        <v>1</v>
      </c>
      <c r="B558" s="34">
        <f t="shared" si="195"/>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
      <c r="A559" s="34">
        <f t="shared" si="194"/>
        <v>1</v>
      </c>
      <c r="B559" s="34">
        <f t="shared" si="195"/>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
      <c r="A560" s="34">
        <f t="shared" si="194"/>
        <v>1</v>
      </c>
      <c r="B560" s="34">
        <f t="shared" si="195"/>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
      <c r="A561" s="34">
        <f t="shared" si="194"/>
        <v>1</v>
      </c>
      <c r="B561" s="34">
        <f t="shared" si="195"/>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
      <c r="A562" s="34">
        <f t="shared" si="194"/>
        <v>1</v>
      </c>
      <c r="B562" s="34">
        <f t="shared" si="195"/>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
      <c r="A563" s="34">
        <f t="shared" si="194"/>
        <v>1</v>
      </c>
      <c r="B563" s="34">
        <f t="shared" si="195"/>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
      <c r="A564" s="34">
        <f t="shared" si="194"/>
        <v>1</v>
      </c>
      <c r="B564" s="34">
        <f t="shared" si="195"/>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
      <c r="A565" s="34">
        <f t="shared" si="194"/>
        <v>1</v>
      </c>
      <c r="B565" s="34">
        <f t="shared" si="195"/>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
      <c r="A566" s="34">
        <f t="shared" si="194"/>
        <v>1</v>
      </c>
      <c r="B566" s="34">
        <f t="shared" si="195"/>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
      <c r="A567" s="34">
        <f t="shared" si="194"/>
        <v>1</v>
      </c>
      <c r="B567" s="34">
        <f t="shared" si="195"/>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
      <c r="A568" s="34">
        <f t="shared" si="194"/>
        <v>1</v>
      </c>
      <c r="B568" s="34">
        <f t="shared" si="195"/>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
      <c r="A569" s="34">
        <f t="shared" si="194"/>
        <v>1</v>
      </c>
      <c r="B569" s="34">
        <f t="shared" si="195"/>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
      <c r="A570" s="34">
        <f t="shared" si="194"/>
        <v>1</v>
      </c>
      <c r="B570" s="34">
        <f t="shared" si="195"/>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
      <c r="A571" s="34">
        <f t="shared" si="194"/>
        <v>1</v>
      </c>
      <c r="B571" s="34">
        <f t="shared" si="195"/>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
      <c r="A572" s="34">
        <f t="shared" si="194"/>
        <v>1</v>
      </c>
      <c r="B572" s="34">
        <f t="shared" si="195"/>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
      <c r="A573" s="34">
        <f t="shared" si="194"/>
        <v>1</v>
      </c>
      <c r="B573" s="34">
        <f t="shared" si="195"/>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
      <c r="A574" s="34">
        <f t="shared" si="194"/>
        <v>1</v>
      </c>
      <c r="B574" s="34">
        <f t="shared" si="195"/>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
      <c r="A575" s="34">
        <f t="shared" si="194"/>
        <v>1</v>
      </c>
      <c r="B575" s="34">
        <f t="shared" si="195"/>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
      <c r="A576" s="34">
        <f t="shared" si="194"/>
        <v>1</v>
      </c>
      <c r="B576" s="34">
        <f t="shared" si="195"/>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
      <c r="A577" s="34">
        <f t="shared" si="194"/>
        <v>1</v>
      </c>
      <c r="B577" s="34">
        <f t="shared" si="195"/>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
      <c r="A578" s="34">
        <f t="shared" si="194"/>
        <v>1</v>
      </c>
      <c r="B578" s="34">
        <f t="shared" si="195"/>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
      <c r="A579" s="34">
        <f t="shared" si="194"/>
        <v>1</v>
      </c>
      <c r="B579" s="34">
        <f t="shared" si="195"/>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
      <c r="A580" s="34">
        <f t="shared" si="194"/>
        <v>1</v>
      </c>
      <c r="B580" s="34">
        <f t="shared" si="195"/>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
      <c r="A581" s="34">
        <f t="shared" si="194"/>
        <v>1</v>
      </c>
      <c r="B581" s="34">
        <f t="shared" si="195"/>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
      <c r="A582" s="34">
        <f t="shared" si="194"/>
        <v>1</v>
      </c>
      <c r="B582" s="34">
        <f t="shared" si="195"/>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
      <c r="A583" s="34">
        <f t="shared" si="194"/>
        <v>1</v>
      </c>
      <c r="B583" s="34">
        <f t="shared" si="195"/>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
      <c r="A584" s="34">
        <f t="shared" si="194"/>
        <v>1</v>
      </c>
      <c r="B584" s="34">
        <f t="shared" si="195"/>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
      <c r="A585" s="34">
        <f t="shared" si="194"/>
        <v>1</v>
      </c>
      <c r="B585" s="34">
        <f t="shared" si="195"/>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
      <c r="A586" s="34">
        <f t="shared" si="194"/>
        <v>1</v>
      </c>
      <c r="B586" s="34">
        <f t="shared" si="195"/>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
      <c r="A587" s="34">
        <f t="shared" si="194"/>
        <v>1</v>
      </c>
      <c r="B587" s="34">
        <f t="shared" si="195"/>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
      <c r="A588" s="34">
        <f t="shared" si="194"/>
        <v>1</v>
      </c>
      <c r="B588" s="34">
        <f t="shared" si="195"/>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
      <c r="A589" s="34">
        <f t="shared" si="194"/>
        <v>1</v>
      </c>
      <c r="B589" s="34">
        <f t="shared" si="195"/>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
      <c r="A590" s="34">
        <f t="shared" si="194"/>
        <v>1</v>
      </c>
      <c r="B590" s="34">
        <f t="shared" si="195"/>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
      <c r="A591" s="34">
        <f t="shared" si="194"/>
        <v>1</v>
      </c>
      <c r="B591" s="34">
        <f t="shared" si="195"/>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
      <c r="A592" s="34">
        <f t="shared" si="194"/>
        <v>1</v>
      </c>
      <c r="B592" s="34">
        <f t="shared" si="195"/>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
      <c r="A593" s="34">
        <f t="shared" si="194"/>
        <v>1</v>
      </c>
      <c r="B593" s="34">
        <f t="shared" si="195"/>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
      <c r="A594" s="34">
        <f t="shared" si="194"/>
        <v>1</v>
      </c>
      <c r="B594" s="34">
        <f t="shared" si="195"/>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
      <c r="A595" s="34">
        <f t="shared" si="194"/>
        <v>1</v>
      </c>
      <c r="B595" s="34">
        <f t="shared" si="195"/>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
      <c r="A596" s="34">
        <f t="shared" si="194"/>
        <v>1</v>
      </c>
      <c r="B596" s="34">
        <f t="shared" si="195"/>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
      <c r="A597" s="34">
        <f t="shared" si="194"/>
        <v>1</v>
      </c>
      <c r="B597" s="34">
        <f t="shared" si="195"/>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
      <c r="A598" s="34">
        <f t="shared" si="194"/>
        <v>1</v>
      </c>
      <c r="B598" s="34">
        <f t="shared" si="195"/>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
      <c r="A599" s="34">
        <f t="shared" si="194"/>
        <v>1</v>
      </c>
      <c r="B599" s="34">
        <f t="shared" si="195"/>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
      <c r="A600" s="34">
        <f t="shared" si="194"/>
        <v>1</v>
      </c>
      <c r="B600" s="34">
        <f t="shared" si="195"/>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
      <c r="A601" s="34">
        <f t="shared" si="194"/>
        <v>1</v>
      </c>
      <c r="B601" s="34">
        <f t="shared" si="195"/>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
      <c r="A602" s="34">
        <f t="shared" si="194"/>
        <v>1</v>
      </c>
      <c r="B602" s="34">
        <f t="shared" si="195"/>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
      <c r="A603" s="34">
        <f t="shared" si="194"/>
        <v>1</v>
      </c>
      <c r="B603" s="34">
        <f t="shared" si="195"/>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
      <c r="A604" s="34">
        <f t="shared" si="194"/>
        <v>1</v>
      </c>
      <c r="B604" s="34">
        <f t="shared" si="195"/>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
      <c r="A605" s="34">
        <f t="shared" si="194"/>
        <v>1</v>
      </c>
      <c r="B605" s="34">
        <f t="shared" si="195"/>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
      <c r="A606" s="34">
        <f t="shared" si="194"/>
        <v>1</v>
      </c>
      <c r="B606" s="34">
        <f t="shared" si="195"/>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
      <c r="A607" s="34">
        <f t="shared" si="194"/>
        <v>1</v>
      </c>
      <c r="B607" s="34">
        <f t="shared" si="195"/>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
      <c r="A608" s="34">
        <f t="shared" ref="A608:A671" si="196">MONTH(C608)</f>
        <v>1</v>
      </c>
      <c r="B608" s="34">
        <f t="shared" ref="B608:B671" si="197">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
      <c r="A609" s="34">
        <f t="shared" si="196"/>
        <v>1</v>
      </c>
      <c r="B609" s="34">
        <f t="shared" si="197"/>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
      <c r="A610" s="34">
        <f t="shared" si="196"/>
        <v>1</v>
      </c>
      <c r="B610" s="34">
        <f t="shared" si="197"/>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
      <c r="A611" s="34">
        <f t="shared" si="196"/>
        <v>1</v>
      </c>
      <c r="B611" s="34">
        <f t="shared" si="197"/>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
      <c r="A612" s="34">
        <f t="shared" si="196"/>
        <v>1</v>
      </c>
      <c r="B612" s="34">
        <f t="shared" si="197"/>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
      <c r="A613" s="34">
        <f t="shared" si="196"/>
        <v>1</v>
      </c>
      <c r="B613" s="34">
        <f t="shared" si="197"/>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
      <c r="A614" s="34">
        <f t="shared" si="196"/>
        <v>1</v>
      </c>
      <c r="B614" s="34">
        <f t="shared" si="197"/>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
      <c r="A615" s="34">
        <f t="shared" si="196"/>
        <v>1</v>
      </c>
      <c r="B615" s="34">
        <f t="shared" si="197"/>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
      <c r="A616" s="34">
        <f t="shared" si="196"/>
        <v>1</v>
      </c>
      <c r="B616" s="34">
        <f t="shared" si="197"/>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
      <c r="A617" s="34">
        <f t="shared" si="196"/>
        <v>1</v>
      </c>
      <c r="B617" s="34">
        <f t="shared" si="197"/>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
      <c r="A618" s="34">
        <f t="shared" si="196"/>
        <v>1</v>
      </c>
      <c r="B618" s="34">
        <f t="shared" si="197"/>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
      <c r="A619" s="34">
        <f t="shared" si="196"/>
        <v>1</v>
      </c>
      <c r="B619" s="34">
        <f t="shared" si="197"/>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
      <c r="A620" s="34">
        <f t="shared" si="196"/>
        <v>1</v>
      </c>
      <c r="B620" s="34">
        <f t="shared" si="197"/>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
      <c r="A621" s="34">
        <f t="shared" si="196"/>
        <v>1</v>
      </c>
      <c r="B621" s="34">
        <f t="shared" si="197"/>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
      <c r="A622" s="34">
        <f t="shared" si="196"/>
        <v>1</v>
      </c>
      <c r="B622" s="34">
        <f t="shared" si="197"/>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
      <c r="A623" s="34">
        <f t="shared" si="196"/>
        <v>1</v>
      </c>
      <c r="B623" s="34">
        <f t="shared" si="197"/>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
      <c r="A624" s="34">
        <f t="shared" si="196"/>
        <v>1</v>
      </c>
      <c r="B624" s="34">
        <f t="shared" si="197"/>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
      <c r="A625" s="34">
        <f t="shared" si="196"/>
        <v>1</v>
      </c>
      <c r="B625" s="34">
        <f t="shared" si="197"/>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
      <c r="A626" s="34">
        <f t="shared" si="196"/>
        <v>1</v>
      </c>
      <c r="B626" s="34">
        <f t="shared" si="197"/>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
      <c r="A627" s="34">
        <f t="shared" si="196"/>
        <v>1</v>
      </c>
      <c r="B627" s="34">
        <f t="shared" si="197"/>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
      <c r="A628" s="34">
        <f t="shared" si="196"/>
        <v>1</v>
      </c>
      <c r="B628" s="34">
        <f t="shared" si="197"/>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
      <c r="A629" s="34">
        <f t="shared" si="196"/>
        <v>1</v>
      </c>
      <c r="B629" s="34">
        <f t="shared" si="197"/>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
      <c r="A630" s="34">
        <f t="shared" si="196"/>
        <v>1</v>
      </c>
      <c r="B630" s="34">
        <f t="shared" si="197"/>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
      <c r="A631" s="34">
        <f t="shared" si="196"/>
        <v>1</v>
      </c>
      <c r="B631" s="34">
        <f t="shared" si="197"/>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
      <c r="A632" s="34">
        <f t="shared" si="196"/>
        <v>1</v>
      </c>
      <c r="B632" s="34">
        <f t="shared" si="197"/>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
      <c r="A633" s="34">
        <f t="shared" si="196"/>
        <v>1</v>
      </c>
      <c r="B633" s="34">
        <f t="shared" si="197"/>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
      <c r="A634" s="34">
        <f t="shared" si="196"/>
        <v>1</v>
      </c>
      <c r="B634" s="34">
        <f t="shared" si="197"/>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
      <c r="A635" s="34">
        <f t="shared" si="196"/>
        <v>1</v>
      </c>
      <c r="B635" s="34">
        <f t="shared" si="197"/>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
      <c r="A636" s="34">
        <f t="shared" si="196"/>
        <v>1</v>
      </c>
      <c r="B636" s="34">
        <f t="shared" si="197"/>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
      <c r="A637" s="34">
        <f t="shared" si="196"/>
        <v>1</v>
      </c>
      <c r="B637" s="34">
        <f t="shared" si="197"/>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
      <c r="A638" s="34">
        <f t="shared" si="196"/>
        <v>1</v>
      </c>
      <c r="B638" s="34">
        <f t="shared" si="197"/>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
      <c r="A639" s="34">
        <f t="shared" si="196"/>
        <v>1</v>
      </c>
      <c r="B639" s="34">
        <f t="shared" si="197"/>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
      <c r="A640" s="34">
        <f t="shared" si="196"/>
        <v>1</v>
      </c>
      <c r="B640" s="34">
        <f t="shared" si="197"/>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
      <c r="A641" s="34">
        <f t="shared" si="196"/>
        <v>1</v>
      </c>
      <c r="B641" s="34">
        <f t="shared" si="197"/>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
      <c r="A642" s="34">
        <f t="shared" si="196"/>
        <v>1</v>
      </c>
      <c r="B642" s="34">
        <f t="shared" si="197"/>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
      <c r="A643" s="34">
        <f t="shared" si="196"/>
        <v>1</v>
      </c>
      <c r="B643" s="34">
        <f t="shared" si="197"/>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
      <c r="A644" s="34">
        <f t="shared" si="196"/>
        <v>1</v>
      </c>
      <c r="B644" s="34">
        <f t="shared" si="197"/>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
      <c r="A645" s="34">
        <f t="shared" si="196"/>
        <v>1</v>
      </c>
      <c r="B645" s="34">
        <f t="shared" si="197"/>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
      <c r="A646" s="34">
        <f t="shared" si="196"/>
        <v>1</v>
      </c>
      <c r="B646" s="34">
        <f t="shared" si="197"/>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
      <c r="A647" s="34">
        <f t="shared" si="196"/>
        <v>1</v>
      </c>
      <c r="B647" s="34">
        <f t="shared" si="197"/>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
      <c r="A648" s="34">
        <f t="shared" si="196"/>
        <v>1</v>
      </c>
      <c r="B648" s="34">
        <f t="shared" si="197"/>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
      <c r="A649" s="34">
        <f t="shared" si="196"/>
        <v>1</v>
      </c>
      <c r="B649" s="34">
        <f t="shared" si="197"/>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
      <c r="A650" s="34">
        <f t="shared" si="196"/>
        <v>1</v>
      </c>
      <c r="B650" s="34">
        <f t="shared" si="197"/>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
      <c r="A651" s="34">
        <f t="shared" si="196"/>
        <v>1</v>
      </c>
      <c r="B651" s="34">
        <f t="shared" si="197"/>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
      <c r="A652" s="34">
        <f t="shared" si="196"/>
        <v>1</v>
      </c>
      <c r="B652" s="34">
        <f t="shared" si="197"/>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
      <c r="A653" s="34">
        <f t="shared" si="196"/>
        <v>1</v>
      </c>
      <c r="B653" s="34">
        <f t="shared" si="197"/>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
      <c r="A654" s="34">
        <f t="shared" si="196"/>
        <v>1</v>
      </c>
      <c r="B654" s="34">
        <f t="shared" si="197"/>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
      <c r="A655" s="34">
        <f t="shared" si="196"/>
        <v>1</v>
      </c>
      <c r="B655" s="34">
        <f t="shared" si="197"/>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
      <c r="A656" s="34">
        <f t="shared" si="196"/>
        <v>1</v>
      </c>
      <c r="B656" s="34">
        <f t="shared" si="197"/>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
      <c r="A657" s="34">
        <f t="shared" si="196"/>
        <v>1</v>
      </c>
      <c r="B657" s="34">
        <f t="shared" si="197"/>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
      <c r="A658" s="34">
        <f t="shared" si="196"/>
        <v>1</v>
      </c>
      <c r="B658" s="34">
        <f t="shared" si="197"/>
        <v>1900</v>
      </c>
      <c r="AN658" s="86"/>
      <c r="AR658" s="86"/>
      <c r="AV658" s="86"/>
      <c r="AZ658" s="86"/>
      <c r="DK658" s="91"/>
      <c r="DO658" s="91"/>
      <c r="DS658" s="91"/>
      <c r="DW658" s="91"/>
      <c r="EA658" s="91"/>
      <c r="EE658" s="91"/>
      <c r="EI658" s="91"/>
      <c r="EM658" s="91"/>
      <c r="EQ658" s="91"/>
      <c r="EU658" s="91"/>
    </row>
    <row r="659" spans="1:183" x14ac:dyDescent="0.2">
      <c r="A659" s="34">
        <f t="shared" si="196"/>
        <v>1</v>
      </c>
      <c r="B659" s="34">
        <f t="shared" si="197"/>
        <v>1900</v>
      </c>
      <c r="AN659" s="86"/>
      <c r="AR659" s="86"/>
      <c r="AV659" s="86"/>
      <c r="AZ659" s="86"/>
      <c r="DK659" s="91"/>
      <c r="DO659" s="91"/>
      <c r="DS659" s="91"/>
      <c r="DW659" s="91"/>
      <c r="EA659" s="91"/>
      <c r="EE659" s="91"/>
      <c r="EI659" s="91"/>
      <c r="EM659" s="91"/>
      <c r="EQ659" s="91"/>
      <c r="EU659" s="91"/>
    </row>
    <row r="660" spans="1:183" x14ac:dyDescent="0.2">
      <c r="A660" s="34">
        <f t="shared" si="196"/>
        <v>1</v>
      </c>
      <c r="B660" s="34">
        <f t="shared" si="197"/>
        <v>1900</v>
      </c>
      <c r="AN660" s="86"/>
      <c r="AR660" s="86"/>
      <c r="AV660" s="86"/>
      <c r="AZ660" s="86"/>
      <c r="DK660" s="91"/>
      <c r="DO660" s="91"/>
      <c r="DS660" s="91"/>
      <c r="DW660" s="91"/>
      <c r="EA660" s="91"/>
      <c r="EE660" s="91"/>
      <c r="EI660" s="91"/>
      <c r="EM660" s="91"/>
      <c r="EQ660" s="91"/>
      <c r="EU660" s="91"/>
    </row>
    <row r="661" spans="1:183" x14ac:dyDescent="0.2">
      <c r="A661" s="34">
        <f t="shared" si="196"/>
        <v>1</v>
      </c>
      <c r="B661" s="34">
        <f t="shared" si="197"/>
        <v>1900</v>
      </c>
      <c r="AN661" s="86"/>
      <c r="AR661" s="86"/>
      <c r="AV661" s="86"/>
      <c r="AZ661" s="86"/>
      <c r="DK661" s="91"/>
      <c r="DO661" s="91"/>
      <c r="DS661" s="91"/>
      <c r="DW661" s="91"/>
      <c r="EA661" s="91"/>
      <c r="EE661" s="91"/>
      <c r="EI661" s="91"/>
      <c r="EM661" s="91"/>
      <c r="EQ661" s="91"/>
      <c r="EU661" s="91"/>
    </row>
    <row r="662" spans="1:183" x14ac:dyDescent="0.2">
      <c r="A662" s="34">
        <f t="shared" si="196"/>
        <v>1</v>
      </c>
      <c r="B662" s="34">
        <f t="shared" si="197"/>
        <v>1900</v>
      </c>
      <c r="AN662" s="86"/>
      <c r="AR662" s="86"/>
      <c r="AV662" s="86"/>
      <c r="AZ662" s="86"/>
    </row>
    <row r="663" spans="1:183" x14ac:dyDescent="0.2">
      <c r="A663" s="34">
        <f t="shared" si="196"/>
        <v>1</v>
      </c>
      <c r="B663" s="34">
        <f t="shared" si="197"/>
        <v>1900</v>
      </c>
      <c r="AN663" s="86"/>
      <c r="AR663" s="86"/>
      <c r="AV663" s="86"/>
      <c r="AZ663" s="86"/>
    </row>
    <row r="664" spans="1:183" x14ac:dyDescent="0.2">
      <c r="A664" s="34">
        <f t="shared" si="196"/>
        <v>1</v>
      </c>
      <c r="B664" s="34">
        <f t="shared" si="197"/>
        <v>1900</v>
      </c>
      <c r="AN664" s="86"/>
      <c r="AR664" s="86"/>
      <c r="AV664" s="86"/>
      <c r="AZ664" s="86"/>
    </row>
    <row r="665" spans="1:183" x14ac:dyDescent="0.2">
      <c r="A665" s="34">
        <f t="shared" si="196"/>
        <v>1</v>
      </c>
      <c r="B665" s="34">
        <f t="shared" si="197"/>
        <v>1900</v>
      </c>
      <c r="AN665" s="86"/>
      <c r="AR665" s="86"/>
      <c r="AV665" s="86"/>
      <c r="AZ665" s="86"/>
    </row>
    <row r="666" spans="1:183" x14ac:dyDescent="0.2">
      <c r="A666" s="34">
        <f t="shared" si="196"/>
        <v>1</v>
      </c>
      <c r="B666" s="34">
        <f t="shared" si="197"/>
        <v>1900</v>
      </c>
      <c r="AN666" s="86"/>
      <c r="AR666" s="86"/>
      <c r="AV666" s="86"/>
      <c r="AZ666" s="86"/>
    </row>
    <row r="667" spans="1:183" x14ac:dyDescent="0.2">
      <c r="A667" s="34">
        <f t="shared" si="196"/>
        <v>1</v>
      </c>
      <c r="B667" s="34">
        <f t="shared" si="197"/>
        <v>1900</v>
      </c>
      <c r="AN667" s="86"/>
      <c r="AR667" s="86"/>
      <c r="AV667" s="86"/>
      <c r="AZ667" s="86"/>
    </row>
    <row r="668" spans="1:183" x14ac:dyDescent="0.2">
      <c r="A668" s="34">
        <f t="shared" si="196"/>
        <v>1</v>
      </c>
      <c r="B668" s="34">
        <f t="shared" si="197"/>
        <v>1900</v>
      </c>
      <c r="AN668" s="86"/>
      <c r="AR668" s="86"/>
      <c r="AV668" s="86"/>
      <c r="AZ668" s="86"/>
    </row>
    <row r="669" spans="1:183" x14ac:dyDescent="0.2">
      <c r="A669" s="34">
        <f t="shared" si="196"/>
        <v>1</v>
      </c>
      <c r="B669" s="34">
        <f t="shared" si="197"/>
        <v>1900</v>
      </c>
      <c r="AN669" s="86"/>
      <c r="AR669" s="86"/>
      <c r="AV669" s="86"/>
      <c r="AZ669" s="86"/>
    </row>
    <row r="670" spans="1:183" x14ac:dyDescent="0.2">
      <c r="A670" s="34">
        <f t="shared" si="196"/>
        <v>1</v>
      </c>
      <c r="B670" s="34">
        <f t="shared" si="197"/>
        <v>1900</v>
      </c>
      <c r="AN670" s="86"/>
      <c r="AR670" s="86"/>
      <c r="AV670" s="86"/>
      <c r="AZ670" s="86"/>
    </row>
    <row r="671" spans="1:183" x14ac:dyDescent="0.2">
      <c r="A671" s="34">
        <f t="shared" si="196"/>
        <v>1</v>
      </c>
      <c r="B671" s="34">
        <f t="shared" si="197"/>
        <v>1900</v>
      </c>
      <c r="AN671" s="86"/>
      <c r="AR671" s="86"/>
      <c r="AV671" s="86"/>
      <c r="AZ671" s="86"/>
    </row>
    <row r="672" spans="1:183" x14ac:dyDescent="0.2">
      <c r="A672" s="34">
        <f t="shared" ref="A672:A703" si="198">MONTH(C672)</f>
        <v>1</v>
      </c>
      <c r="B672" s="34">
        <f t="shared" ref="B672:B703" si="199">YEAR(C672)</f>
        <v>1900</v>
      </c>
      <c r="AN672" s="86"/>
      <c r="AR672" s="86"/>
      <c r="AV672" s="86"/>
      <c r="AZ672" s="86"/>
    </row>
    <row r="673" spans="1:52" x14ac:dyDescent="0.2">
      <c r="A673" s="34">
        <f t="shared" si="198"/>
        <v>1</v>
      </c>
      <c r="B673" s="34">
        <f t="shared" si="199"/>
        <v>1900</v>
      </c>
      <c r="AN673" s="86"/>
      <c r="AR673" s="86"/>
      <c r="AV673" s="86"/>
      <c r="AZ673" s="86"/>
    </row>
    <row r="674" spans="1:52" x14ac:dyDescent="0.2">
      <c r="A674" s="34">
        <f t="shared" si="198"/>
        <v>1</v>
      </c>
      <c r="B674" s="34">
        <f t="shared" si="199"/>
        <v>1900</v>
      </c>
      <c r="AN674" s="86"/>
      <c r="AR674" s="86"/>
      <c r="AV674" s="86"/>
      <c r="AZ674" s="86"/>
    </row>
    <row r="675" spans="1:52" x14ac:dyDescent="0.2">
      <c r="A675" s="34">
        <f t="shared" si="198"/>
        <v>1</v>
      </c>
      <c r="B675" s="34">
        <f t="shared" si="199"/>
        <v>1900</v>
      </c>
      <c r="AN675" s="86"/>
      <c r="AR675" s="86"/>
      <c r="AV675" s="86"/>
      <c r="AZ675" s="86"/>
    </row>
    <row r="676" spans="1:52" x14ac:dyDescent="0.2">
      <c r="A676" s="34">
        <f t="shared" si="198"/>
        <v>1</v>
      </c>
      <c r="B676" s="34">
        <f t="shared" si="199"/>
        <v>1900</v>
      </c>
      <c r="AN676" s="86"/>
      <c r="AR676" s="86"/>
      <c r="AV676" s="86"/>
      <c r="AZ676" s="86"/>
    </row>
    <row r="677" spans="1:52" x14ac:dyDescent="0.2">
      <c r="A677" s="34">
        <f t="shared" si="198"/>
        <v>1</v>
      </c>
      <c r="B677" s="34">
        <f t="shared" si="199"/>
        <v>1900</v>
      </c>
      <c r="AN677" s="86"/>
      <c r="AR677" s="86"/>
      <c r="AV677" s="86"/>
      <c r="AZ677" s="86"/>
    </row>
    <row r="678" spans="1:52" x14ac:dyDescent="0.2">
      <c r="A678" s="34">
        <f t="shared" si="198"/>
        <v>1</v>
      </c>
      <c r="B678" s="34">
        <f t="shared" si="199"/>
        <v>1900</v>
      </c>
      <c r="AN678" s="86"/>
      <c r="AR678" s="86"/>
      <c r="AV678" s="86"/>
      <c r="AZ678" s="86"/>
    </row>
    <row r="679" spans="1:52" x14ac:dyDescent="0.2">
      <c r="A679" s="34">
        <f t="shared" si="198"/>
        <v>1</v>
      </c>
      <c r="B679" s="34">
        <f t="shared" si="199"/>
        <v>1900</v>
      </c>
      <c r="AN679" s="86"/>
      <c r="AR679" s="86"/>
      <c r="AV679" s="86"/>
      <c r="AZ679" s="86"/>
    </row>
    <row r="680" spans="1:52" x14ac:dyDescent="0.2">
      <c r="A680" s="34">
        <f t="shared" si="198"/>
        <v>1</v>
      </c>
      <c r="B680" s="34">
        <f t="shared" si="199"/>
        <v>1900</v>
      </c>
      <c r="AN680" s="86"/>
      <c r="AR680" s="86"/>
      <c r="AV680" s="86"/>
      <c r="AZ680" s="86"/>
    </row>
    <row r="681" spans="1:52" x14ac:dyDescent="0.2">
      <c r="A681" s="34">
        <f t="shared" si="198"/>
        <v>1</v>
      </c>
      <c r="B681" s="34">
        <f t="shared" si="199"/>
        <v>1900</v>
      </c>
      <c r="AN681" s="86"/>
      <c r="AR681" s="86"/>
      <c r="AV681" s="86"/>
      <c r="AZ681" s="86"/>
    </row>
    <row r="682" spans="1:52" x14ac:dyDescent="0.2">
      <c r="A682" s="34">
        <f t="shared" si="198"/>
        <v>1</v>
      </c>
      <c r="B682" s="34">
        <f t="shared" si="199"/>
        <v>1900</v>
      </c>
      <c r="AN682" s="86"/>
      <c r="AR682" s="86"/>
      <c r="AV682" s="86"/>
      <c r="AZ682" s="86"/>
    </row>
    <row r="683" spans="1:52" x14ac:dyDescent="0.2">
      <c r="A683" s="34">
        <f t="shared" si="198"/>
        <v>1</v>
      </c>
      <c r="B683" s="34">
        <f t="shared" si="199"/>
        <v>1900</v>
      </c>
      <c r="AN683" s="86"/>
      <c r="AR683" s="86"/>
      <c r="AV683" s="86"/>
      <c r="AZ683" s="86"/>
    </row>
    <row r="684" spans="1:52" x14ac:dyDescent="0.2">
      <c r="A684" s="34">
        <f t="shared" si="198"/>
        <v>1</v>
      </c>
      <c r="B684" s="34">
        <f t="shared" si="199"/>
        <v>1900</v>
      </c>
      <c r="AN684" s="86"/>
      <c r="AR684" s="86"/>
      <c r="AV684" s="86"/>
      <c r="AZ684" s="86"/>
    </row>
    <row r="685" spans="1:52" x14ac:dyDescent="0.2">
      <c r="A685" s="34">
        <f t="shared" si="198"/>
        <v>1</v>
      </c>
      <c r="B685" s="34">
        <f t="shared" si="199"/>
        <v>1900</v>
      </c>
      <c r="AN685" s="86"/>
      <c r="AR685" s="86"/>
      <c r="AV685" s="86"/>
      <c r="AZ685" s="86"/>
    </row>
    <row r="686" spans="1:52" x14ac:dyDescent="0.2">
      <c r="A686" s="34">
        <f t="shared" si="198"/>
        <v>1</v>
      </c>
      <c r="B686" s="34">
        <f t="shared" si="199"/>
        <v>1900</v>
      </c>
      <c r="AN686" s="86"/>
      <c r="AR686" s="86"/>
      <c r="AV686" s="86"/>
      <c r="AZ686" s="86"/>
    </row>
    <row r="687" spans="1:52" x14ac:dyDescent="0.2">
      <c r="A687" s="34">
        <f t="shared" si="198"/>
        <v>1</v>
      </c>
      <c r="B687" s="34">
        <f t="shared" si="199"/>
        <v>1900</v>
      </c>
      <c r="AN687" s="86"/>
      <c r="AR687" s="86"/>
      <c r="AV687" s="86"/>
      <c r="AZ687" s="86"/>
    </row>
    <row r="688" spans="1:52" x14ac:dyDescent="0.2">
      <c r="A688" s="34">
        <f t="shared" si="198"/>
        <v>1</v>
      </c>
      <c r="B688" s="34">
        <f t="shared" si="199"/>
        <v>1900</v>
      </c>
      <c r="AN688" s="86"/>
      <c r="AR688" s="86"/>
      <c r="AV688" s="86"/>
      <c r="AZ688" s="86"/>
    </row>
    <row r="689" spans="1:52" x14ac:dyDescent="0.2">
      <c r="A689" s="34">
        <f t="shared" si="198"/>
        <v>1</v>
      </c>
      <c r="B689" s="34">
        <f t="shared" si="199"/>
        <v>1900</v>
      </c>
      <c r="AN689" s="86"/>
      <c r="AR689" s="86"/>
      <c r="AV689" s="86"/>
      <c r="AZ689" s="86"/>
    </row>
    <row r="690" spans="1:52" x14ac:dyDescent="0.2">
      <c r="A690" s="34">
        <f t="shared" si="198"/>
        <v>1</v>
      </c>
      <c r="B690" s="34">
        <f t="shared" si="199"/>
        <v>1900</v>
      </c>
      <c r="AN690" s="86"/>
      <c r="AR690" s="86"/>
      <c r="AV690" s="86"/>
      <c r="AZ690" s="86"/>
    </row>
    <row r="691" spans="1:52" x14ac:dyDescent="0.2">
      <c r="A691" s="34">
        <f t="shared" si="198"/>
        <v>1</v>
      </c>
      <c r="B691" s="34">
        <f t="shared" si="199"/>
        <v>1900</v>
      </c>
      <c r="AN691" s="86"/>
      <c r="AR691" s="86"/>
      <c r="AV691" s="86"/>
      <c r="AZ691" s="86"/>
    </row>
    <row r="692" spans="1:52" x14ac:dyDescent="0.2">
      <c r="A692" s="34">
        <f t="shared" si="198"/>
        <v>1</v>
      </c>
      <c r="B692" s="34">
        <f t="shared" si="199"/>
        <v>1900</v>
      </c>
      <c r="AN692" s="86"/>
      <c r="AR692" s="86"/>
      <c r="AV692" s="86"/>
      <c r="AZ692" s="86"/>
    </row>
    <row r="693" spans="1:52" x14ac:dyDescent="0.2">
      <c r="A693" s="34">
        <f t="shared" si="198"/>
        <v>1</v>
      </c>
      <c r="B693" s="34">
        <f t="shared" si="199"/>
        <v>1900</v>
      </c>
      <c r="AN693" s="86"/>
      <c r="AR693" s="86"/>
      <c r="AV693" s="86"/>
      <c r="AZ693" s="86"/>
    </row>
    <row r="694" spans="1:52" x14ac:dyDescent="0.2">
      <c r="A694" s="34">
        <f t="shared" si="198"/>
        <v>1</v>
      </c>
      <c r="B694" s="34">
        <f t="shared" si="199"/>
        <v>1900</v>
      </c>
      <c r="AN694" s="86"/>
      <c r="AR694" s="86"/>
      <c r="AV694" s="86"/>
      <c r="AZ694" s="86"/>
    </row>
    <row r="695" spans="1:52" x14ac:dyDescent="0.2">
      <c r="A695" s="34">
        <f t="shared" si="198"/>
        <v>1</v>
      </c>
      <c r="B695" s="34">
        <f t="shared" si="199"/>
        <v>1900</v>
      </c>
      <c r="AN695" s="86"/>
      <c r="AR695" s="86"/>
      <c r="AV695" s="86"/>
      <c r="AZ695" s="86"/>
    </row>
    <row r="696" spans="1:52" x14ac:dyDescent="0.2">
      <c r="A696" s="34">
        <f t="shared" si="198"/>
        <v>1</v>
      </c>
      <c r="B696" s="34">
        <f t="shared" si="199"/>
        <v>1900</v>
      </c>
      <c r="AN696" s="86"/>
      <c r="AR696" s="86"/>
      <c r="AV696" s="86"/>
      <c r="AZ696" s="86"/>
    </row>
    <row r="697" spans="1:52" x14ac:dyDescent="0.2">
      <c r="A697" s="34">
        <f t="shared" si="198"/>
        <v>1</v>
      </c>
      <c r="B697" s="34">
        <f t="shared" si="199"/>
        <v>1900</v>
      </c>
      <c r="AN697" s="86"/>
      <c r="AR697" s="86"/>
      <c r="AV697" s="86"/>
      <c r="AZ697" s="86"/>
    </row>
    <row r="698" spans="1:52" x14ac:dyDescent="0.2">
      <c r="A698" s="34">
        <f t="shared" si="198"/>
        <v>1</v>
      </c>
      <c r="B698" s="34">
        <f t="shared" si="199"/>
        <v>1900</v>
      </c>
      <c r="AN698" s="86"/>
      <c r="AR698" s="86"/>
      <c r="AV698" s="86"/>
      <c r="AZ698" s="86"/>
    </row>
    <row r="699" spans="1:52" x14ac:dyDescent="0.2">
      <c r="A699" s="34">
        <f t="shared" si="198"/>
        <v>1</v>
      </c>
      <c r="B699" s="34">
        <f t="shared" si="199"/>
        <v>1900</v>
      </c>
      <c r="AN699" s="86"/>
      <c r="AR699" s="86"/>
      <c r="AV699" s="86"/>
      <c r="AZ699" s="86"/>
    </row>
    <row r="700" spans="1:52" x14ac:dyDescent="0.2">
      <c r="A700" s="34">
        <f t="shared" si="198"/>
        <v>1</v>
      </c>
      <c r="B700" s="34">
        <f t="shared" si="199"/>
        <v>1900</v>
      </c>
      <c r="AN700" s="86"/>
      <c r="AR700" s="86"/>
      <c r="AV700" s="86"/>
      <c r="AZ700" s="86"/>
    </row>
    <row r="701" spans="1:52" x14ac:dyDescent="0.2">
      <c r="A701" s="34">
        <f t="shared" si="198"/>
        <v>1</v>
      </c>
      <c r="B701" s="34">
        <f t="shared" si="199"/>
        <v>1900</v>
      </c>
      <c r="AN701" s="86"/>
      <c r="AR701" s="86"/>
      <c r="AV701" s="86"/>
      <c r="AZ701" s="86"/>
    </row>
    <row r="702" spans="1:52" x14ac:dyDescent="0.2">
      <c r="A702" s="34">
        <f t="shared" si="198"/>
        <v>1</v>
      </c>
      <c r="B702" s="34">
        <f t="shared" si="199"/>
        <v>1900</v>
      </c>
    </row>
    <row r="703" spans="1:52" x14ac:dyDescent="0.2">
      <c r="A703" s="34">
        <f t="shared" si="198"/>
        <v>1</v>
      </c>
      <c r="B703" s="34">
        <f t="shared" si="199"/>
        <v>1900</v>
      </c>
    </row>
    <row r="704" spans="1:52" x14ac:dyDescent="0.2">
      <c r="A704" s="34">
        <f>MONTH(C704)</f>
        <v>1</v>
      </c>
      <c r="B704" s="34">
        <f>YEAR(C704)</f>
        <v>1900</v>
      </c>
    </row>
    <row r="705" spans="1:2" x14ac:dyDescent="0.2">
      <c r="A705" s="34">
        <f t="shared" ref="A705:A768" si="200">MONTH(C705)</f>
        <v>1</v>
      </c>
      <c r="B705" s="34">
        <f t="shared" ref="B705:B768" si="201">YEAR(C705)</f>
        <v>1900</v>
      </c>
    </row>
    <row r="706" spans="1:2" x14ac:dyDescent="0.2">
      <c r="A706" s="34">
        <f t="shared" si="200"/>
        <v>1</v>
      </c>
      <c r="B706" s="34">
        <f t="shared" si="201"/>
        <v>1900</v>
      </c>
    </row>
    <row r="707" spans="1:2" x14ac:dyDescent="0.2">
      <c r="A707" s="34">
        <f t="shared" si="200"/>
        <v>1</v>
      </c>
      <c r="B707" s="34">
        <f t="shared" si="201"/>
        <v>1900</v>
      </c>
    </row>
    <row r="708" spans="1:2" x14ac:dyDescent="0.2">
      <c r="A708" s="34">
        <f t="shared" si="200"/>
        <v>1</v>
      </c>
      <c r="B708" s="34">
        <f t="shared" si="201"/>
        <v>1900</v>
      </c>
    </row>
    <row r="709" spans="1:2" x14ac:dyDescent="0.2">
      <c r="A709" s="34">
        <f t="shared" si="200"/>
        <v>1</v>
      </c>
      <c r="B709" s="34">
        <f t="shared" si="201"/>
        <v>1900</v>
      </c>
    </row>
    <row r="710" spans="1:2" x14ac:dyDescent="0.2">
      <c r="A710" s="34">
        <f t="shared" si="200"/>
        <v>1</v>
      </c>
      <c r="B710" s="34">
        <f t="shared" si="201"/>
        <v>1900</v>
      </c>
    </row>
    <row r="711" spans="1:2" x14ac:dyDescent="0.2">
      <c r="A711" s="34">
        <f t="shared" si="200"/>
        <v>1</v>
      </c>
      <c r="B711" s="34">
        <f t="shared" si="201"/>
        <v>1900</v>
      </c>
    </row>
    <row r="712" spans="1:2" x14ac:dyDescent="0.2">
      <c r="A712" s="34">
        <f t="shared" si="200"/>
        <v>1</v>
      </c>
      <c r="B712" s="34">
        <f t="shared" si="201"/>
        <v>1900</v>
      </c>
    </row>
    <row r="713" spans="1:2" x14ac:dyDescent="0.2">
      <c r="A713" s="34">
        <f t="shared" si="200"/>
        <v>1</v>
      </c>
      <c r="B713" s="34">
        <f t="shared" si="201"/>
        <v>1900</v>
      </c>
    </row>
    <row r="714" spans="1:2" x14ac:dyDescent="0.2">
      <c r="A714" s="34">
        <f t="shared" si="200"/>
        <v>1</v>
      </c>
      <c r="B714" s="34">
        <f t="shared" si="201"/>
        <v>1900</v>
      </c>
    </row>
    <row r="715" spans="1:2" x14ac:dyDescent="0.2">
      <c r="A715" s="34">
        <f t="shared" si="200"/>
        <v>1</v>
      </c>
      <c r="B715" s="34">
        <f t="shared" si="201"/>
        <v>1900</v>
      </c>
    </row>
    <row r="716" spans="1:2" x14ac:dyDescent="0.2">
      <c r="A716" s="34">
        <f t="shared" si="200"/>
        <v>1</v>
      </c>
      <c r="B716" s="34">
        <f t="shared" si="201"/>
        <v>1900</v>
      </c>
    </row>
    <row r="717" spans="1:2" x14ac:dyDescent="0.2">
      <c r="A717" s="34">
        <f t="shared" si="200"/>
        <v>1</v>
      </c>
      <c r="B717" s="34">
        <f t="shared" si="201"/>
        <v>1900</v>
      </c>
    </row>
    <row r="718" spans="1:2" x14ac:dyDescent="0.2">
      <c r="A718" s="34">
        <f t="shared" si="200"/>
        <v>1</v>
      </c>
      <c r="B718" s="34">
        <f t="shared" si="201"/>
        <v>1900</v>
      </c>
    </row>
    <row r="719" spans="1:2" x14ac:dyDescent="0.2">
      <c r="A719" s="34">
        <f t="shared" si="200"/>
        <v>1</v>
      </c>
      <c r="B719" s="34">
        <f t="shared" si="201"/>
        <v>1900</v>
      </c>
    </row>
    <row r="720" spans="1:2" x14ac:dyDescent="0.2">
      <c r="A720" s="34">
        <f t="shared" si="200"/>
        <v>1</v>
      </c>
      <c r="B720" s="34">
        <f t="shared" si="201"/>
        <v>1900</v>
      </c>
    </row>
    <row r="721" spans="1:2" x14ac:dyDescent="0.2">
      <c r="A721" s="34">
        <f t="shared" si="200"/>
        <v>1</v>
      </c>
      <c r="B721" s="34">
        <f t="shared" si="201"/>
        <v>1900</v>
      </c>
    </row>
    <row r="722" spans="1:2" x14ac:dyDescent="0.2">
      <c r="A722" s="34">
        <f t="shared" si="200"/>
        <v>1</v>
      </c>
      <c r="B722" s="34">
        <f t="shared" si="201"/>
        <v>1900</v>
      </c>
    </row>
    <row r="723" spans="1:2" x14ac:dyDescent="0.2">
      <c r="A723" s="34">
        <f t="shared" si="200"/>
        <v>1</v>
      </c>
      <c r="B723" s="34">
        <f t="shared" si="201"/>
        <v>1900</v>
      </c>
    </row>
    <row r="724" spans="1:2" x14ac:dyDescent="0.2">
      <c r="A724" s="34">
        <f t="shared" si="200"/>
        <v>1</v>
      </c>
      <c r="B724" s="34">
        <f t="shared" si="201"/>
        <v>1900</v>
      </c>
    </row>
    <row r="725" spans="1:2" x14ac:dyDescent="0.2">
      <c r="A725" s="34">
        <f t="shared" si="200"/>
        <v>1</v>
      </c>
      <c r="B725" s="34">
        <f t="shared" si="201"/>
        <v>1900</v>
      </c>
    </row>
    <row r="726" spans="1:2" x14ac:dyDescent="0.2">
      <c r="A726" s="34">
        <f t="shared" si="200"/>
        <v>1</v>
      </c>
      <c r="B726" s="34">
        <f t="shared" si="201"/>
        <v>1900</v>
      </c>
    </row>
    <row r="727" spans="1:2" x14ac:dyDescent="0.2">
      <c r="A727" s="34">
        <f t="shared" si="200"/>
        <v>1</v>
      </c>
      <c r="B727" s="34">
        <f t="shared" si="201"/>
        <v>1900</v>
      </c>
    </row>
    <row r="728" spans="1:2" x14ac:dyDescent="0.2">
      <c r="A728" s="34">
        <f t="shared" si="200"/>
        <v>1</v>
      </c>
      <c r="B728" s="34">
        <f t="shared" si="201"/>
        <v>1900</v>
      </c>
    </row>
    <row r="729" spans="1:2" x14ac:dyDescent="0.2">
      <c r="A729" s="34">
        <f t="shared" si="200"/>
        <v>1</v>
      </c>
      <c r="B729" s="34">
        <f t="shared" si="201"/>
        <v>1900</v>
      </c>
    </row>
    <row r="730" spans="1:2" x14ac:dyDescent="0.2">
      <c r="A730" s="34">
        <f t="shared" si="200"/>
        <v>1</v>
      </c>
      <c r="B730" s="34">
        <f t="shared" si="201"/>
        <v>1900</v>
      </c>
    </row>
    <row r="731" spans="1:2" x14ac:dyDescent="0.2">
      <c r="A731" s="34">
        <f t="shared" si="200"/>
        <v>1</v>
      </c>
      <c r="B731" s="34">
        <f t="shared" si="201"/>
        <v>1900</v>
      </c>
    </row>
    <row r="732" spans="1:2" x14ac:dyDescent="0.2">
      <c r="A732" s="34">
        <f t="shared" si="200"/>
        <v>1</v>
      </c>
      <c r="B732" s="34">
        <f t="shared" si="201"/>
        <v>1900</v>
      </c>
    </row>
    <row r="733" spans="1:2" x14ac:dyDescent="0.2">
      <c r="A733" s="34">
        <f t="shared" si="200"/>
        <v>1</v>
      </c>
      <c r="B733" s="34">
        <f t="shared" si="201"/>
        <v>1900</v>
      </c>
    </row>
    <row r="734" spans="1:2" x14ac:dyDescent="0.2">
      <c r="A734" s="34">
        <f t="shared" si="200"/>
        <v>1</v>
      </c>
      <c r="B734" s="34">
        <f t="shared" si="201"/>
        <v>1900</v>
      </c>
    </row>
    <row r="735" spans="1:2" x14ac:dyDescent="0.2">
      <c r="A735" s="34">
        <f t="shared" si="200"/>
        <v>1</v>
      </c>
      <c r="B735" s="34">
        <f t="shared" si="201"/>
        <v>1900</v>
      </c>
    </row>
    <row r="736" spans="1:2" x14ac:dyDescent="0.2">
      <c r="A736" s="34">
        <f t="shared" si="200"/>
        <v>1</v>
      </c>
      <c r="B736" s="34">
        <f t="shared" si="201"/>
        <v>1900</v>
      </c>
    </row>
    <row r="737" spans="1:2" x14ac:dyDescent="0.2">
      <c r="A737" s="34">
        <f t="shared" si="200"/>
        <v>1</v>
      </c>
      <c r="B737" s="34">
        <f t="shared" si="201"/>
        <v>1900</v>
      </c>
    </row>
    <row r="738" spans="1:2" x14ac:dyDescent="0.2">
      <c r="A738" s="34">
        <f t="shared" si="200"/>
        <v>1</v>
      </c>
      <c r="B738" s="34">
        <f t="shared" si="201"/>
        <v>1900</v>
      </c>
    </row>
    <row r="739" spans="1:2" x14ac:dyDescent="0.2">
      <c r="A739" s="34">
        <f t="shared" si="200"/>
        <v>1</v>
      </c>
      <c r="B739" s="34">
        <f t="shared" si="201"/>
        <v>1900</v>
      </c>
    </row>
    <row r="740" spans="1:2" x14ac:dyDescent="0.2">
      <c r="A740" s="34">
        <f t="shared" si="200"/>
        <v>1</v>
      </c>
      <c r="B740" s="34">
        <f t="shared" si="201"/>
        <v>1900</v>
      </c>
    </row>
    <row r="741" spans="1:2" x14ac:dyDescent="0.2">
      <c r="A741" s="34">
        <f t="shared" si="200"/>
        <v>1</v>
      </c>
      <c r="B741" s="34">
        <f t="shared" si="201"/>
        <v>1900</v>
      </c>
    </row>
    <row r="742" spans="1:2" x14ac:dyDescent="0.2">
      <c r="A742" s="34">
        <f t="shared" si="200"/>
        <v>1</v>
      </c>
      <c r="B742" s="34">
        <f t="shared" si="201"/>
        <v>1900</v>
      </c>
    </row>
    <row r="743" spans="1:2" x14ac:dyDescent="0.2">
      <c r="A743" s="34">
        <f t="shared" si="200"/>
        <v>1</v>
      </c>
      <c r="B743" s="34">
        <f t="shared" si="201"/>
        <v>1900</v>
      </c>
    </row>
    <row r="744" spans="1:2" x14ac:dyDescent="0.2">
      <c r="A744" s="34">
        <f t="shared" si="200"/>
        <v>1</v>
      </c>
      <c r="B744" s="34">
        <f t="shared" si="201"/>
        <v>1900</v>
      </c>
    </row>
    <row r="745" spans="1:2" x14ac:dyDescent="0.2">
      <c r="A745" s="34">
        <f t="shared" si="200"/>
        <v>1</v>
      </c>
      <c r="B745" s="34">
        <f t="shared" si="201"/>
        <v>1900</v>
      </c>
    </row>
    <row r="746" spans="1:2" x14ac:dyDescent="0.2">
      <c r="A746" s="34">
        <f t="shared" si="200"/>
        <v>1</v>
      </c>
      <c r="B746" s="34">
        <f t="shared" si="201"/>
        <v>1900</v>
      </c>
    </row>
    <row r="747" spans="1:2" x14ac:dyDescent="0.2">
      <c r="A747" s="34">
        <f t="shared" si="200"/>
        <v>1</v>
      </c>
      <c r="B747" s="34">
        <f t="shared" si="201"/>
        <v>1900</v>
      </c>
    </row>
    <row r="748" spans="1:2" x14ac:dyDescent="0.2">
      <c r="A748" s="34">
        <f t="shared" si="200"/>
        <v>1</v>
      </c>
      <c r="B748" s="34">
        <f t="shared" si="201"/>
        <v>1900</v>
      </c>
    </row>
    <row r="749" spans="1:2" x14ac:dyDescent="0.2">
      <c r="A749" s="34">
        <f t="shared" si="200"/>
        <v>1</v>
      </c>
      <c r="B749" s="34">
        <f t="shared" si="201"/>
        <v>1900</v>
      </c>
    </row>
    <row r="750" spans="1:2" x14ac:dyDescent="0.2">
      <c r="A750" s="34">
        <f t="shared" si="200"/>
        <v>1</v>
      </c>
      <c r="B750" s="34">
        <f t="shared" si="201"/>
        <v>1900</v>
      </c>
    </row>
    <row r="751" spans="1:2" x14ac:dyDescent="0.2">
      <c r="A751" s="34">
        <f t="shared" si="200"/>
        <v>1</v>
      </c>
      <c r="B751" s="34">
        <f t="shared" si="201"/>
        <v>1900</v>
      </c>
    </row>
    <row r="752" spans="1:2" x14ac:dyDescent="0.2">
      <c r="A752" s="34">
        <f t="shared" si="200"/>
        <v>1</v>
      </c>
      <c r="B752" s="34">
        <f t="shared" si="201"/>
        <v>1900</v>
      </c>
    </row>
    <row r="753" spans="1:2" x14ac:dyDescent="0.2">
      <c r="A753" s="34">
        <f t="shared" si="200"/>
        <v>1</v>
      </c>
      <c r="B753" s="34">
        <f t="shared" si="201"/>
        <v>1900</v>
      </c>
    </row>
    <row r="754" spans="1:2" x14ac:dyDescent="0.2">
      <c r="A754" s="34">
        <f t="shared" si="200"/>
        <v>1</v>
      </c>
      <c r="B754" s="34">
        <f t="shared" si="201"/>
        <v>1900</v>
      </c>
    </row>
    <row r="755" spans="1:2" x14ac:dyDescent="0.2">
      <c r="A755" s="34">
        <f t="shared" si="200"/>
        <v>1</v>
      </c>
      <c r="B755" s="34">
        <f t="shared" si="201"/>
        <v>1900</v>
      </c>
    </row>
    <row r="756" spans="1:2" x14ac:dyDescent="0.2">
      <c r="A756" s="34">
        <f t="shared" si="200"/>
        <v>1</v>
      </c>
      <c r="B756" s="34">
        <f t="shared" si="201"/>
        <v>1900</v>
      </c>
    </row>
    <row r="757" spans="1:2" x14ac:dyDescent="0.2">
      <c r="A757" s="34">
        <f t="shared" si="200"/>
        <v>1</v>
      </c>
      <c r="B757" s="34">
        <f t="shared" si="201"/>
        <v>1900</v>
      </c>
    </row>
    <row r="758" spans="1:2" x14ac:dyDescent="0.2">
      <c r="A758" s="34">
        <f t="shared" si="200"/>
        <v>1</v>
      </c>
      <c r="B758" s="34">
        <f t="shared" si="201"/>
        <v>1900</v>
      </c>
    </row>
    <row r="759" spans="1:2" x14ac:dyDescent="0.2">
      <c r="A759" s="34">
        <f t="shared" si="200"/>
        <v>1</v>
      </c>
      <c r="B759" s="34">
        <f t="shared" si="201"/>
        <v>1900</v>
      </c>
    </row>
    <row r="760" spans="1:2" x14ac:dyDescent="0.2">
      <c r="A760" s="34">
        <f t="shared" si="200"/>
        <v>1</v>
      </c>
      <c r="B760" s="34">
        <f t="shared" si="201"/>
        <v>1900</v>
      </c>
    </row>
    <row r="761" spans="1:2" x14ac:dyDescent="0.2">
      <c r="A761" s="34">
        <f t="shared" si="200"/>
        <v>1</v>
      </c>
      <c r="B761" s="34">
        <f t="shared" si="201"/>
        <v>1900</v>
      </c>
    </row>
    <row r="762" spans="1:2" x14ac:dyDescent="0.2">
      <c r="A762" s="34">
        <f t="shared" si="200"/>
        <v>1</v>
      </c>
      <c r="B762" s="34">
        <f t="shared" si="201"/>
        <v>1900</v>
      </c>
    </row>
    <row r="763" spans="1:2" x14ac:dyDescent="0.2">
      <c r="A763" s="34">
        <f t="shared" si="200"/>
        <v>1</v>
      </c>
      <c r="B763" s="34">
        <f t="shared" si="201"/>
        <v>1900</v>
      </c>
    </row>
    <row r="764" spans="1:2" x14ac:dyDescent="0.2">
      <c r="A764" s="34">
        <f t="shared" si="200"/>
        <v>1</v>
      </c>
      <c r="B764" s="34">
        <f t="shared" si="201"/>
        <v>1900</v>
      </c>
    </row>
    <row r="765" spans="1:2" x14ac:dyDescent="0.2">
      <c r="A765" s="34">
        <f t="shared" si="200"/>
        <v>1</v>
      </c>
      <c r="B765" s="34">
        <f t="shared" si="201"/>
        <v>1900</v>
      </c>
    </row>
    <row r="766" spans="1:2" x14ac:dyDescent="0.2">
      <c r="A766" s="34">
        <f t="shared" si="200"/>
        <v>1</v>
      </c>
      <c r="B766" s="34">
        <f t="shared" si="201"/>
        <v>1900</v>
      </c>
    </row>
    <row r="767" spans="1:2" x14ac:dyDescent="0.2">
      <c r="A767" s="34">
        <f t="shared" si="200"/>
        <v>1</v>
      </c>
      <c r="B767" s="34">
        <f t="shared" si="201"/>
        <v>1900</v>
      </c>
    </row>
    <row r="768" spans="1:2" x14ac:dyDescent="0.2">
      <c r="A768" s="34">
        <f t="shared" si="200"/>
        <v>1</v>
      </c>
      <c r="B768" s="34">
        <f t="shared" si="201"/>
        <v>1900</v>
      </c>
    </row>
    <row r="769" spans="1:2" x14ac:dyDescent="0.2">
      <c r="A769" s="34">
        <f t="shared" ref="A769:A832" si="202">MONTH(C769)</f>
        <v>1</v>
      </c>
      <c r="B769" s="34">
        <f t="shared" ref="B769:B832" si="203">YEAR(C769)</f>
        <v>1900</v>
      </c>
    </row>
    <row r="770" spans="1:2" x14ac:dyDescent="0.2">
      <c r="A770" s="34">
        <f t="shared" si="202"/>
        <v>1</v>
      </c>
      <c r="B770" s="34">
        <f t="shared" si="203"/>
        <v>1900</v>
      </c>
    </row>
    <row r="771" spans="1:2" x14ac:dyDescent="0.2">
      <c r="A771" s="34">
        <f t="shared" si="202"/>
        <v>1</v>
      </c>
      <c r="B771" s="34">
        <f t="shared" si="203"/>
        <v>1900</v>
      </c>
    </row>
    <row r="772" spans="1:2" x14ac:dyDescent="0.2">
      <c r="A772" s="34">
        <f t="shared" si="202"/>
        <v>1</v>
      </c>
      <c r="B772" s="34">
        <f t="shared" si="203"/>
        <v>1900</v>
      </c>
    </row>
    <row r="773" spans="1:2" x14ac:dyDescent="0.2">
      <c r="A773" s="34">
        <f t="shared" si="202"/>
        <v>1</v>
      </c>
      <c r="B773" s="34">
        <f t="shared" si="203"/>
        <v>1900</v>
      </c>
    </row>
    <row r="774" spans="1:2" x14ac:dyDescent="0.2">
      <c r="A774" s="34">
        <f t="shared" si="202"/>
        <v>1</v>
      </c>
      <c r="B774" s="34">
        <f t="shared" si="203"/>
        <v>1900</v>
      </c>
    </row>
    <row r="775" spans="1:2" x14ac:dyDescent="0.2">
      <c r="A775" s="34">
        <f t="shared" si="202"/>
        <v>1</v>
      </c>
      <c r="B775" s="34">
        <f t="shared" si="203"/>
        <v>1900</v>
      </c>
    </row>
    <row r="776" spans="1:2" x14ac:dyDescent="0.2">
      <c r="A776" s="34">
        <f t="shared" si="202"/>
        <v>1</v>
      </c>
      <c r="B776" s="34">
        <f t="shared" si="203"/>
        <v>1900</v>
      </c>
    </row>
    <row r="777" spans="1:2" x14ac:dyDescent="0.2">
      <c r="A777" s="34">
        <f t="shared" si="202"/>
        <v>1</v>
      </c>
      <c r="B777" s="34">
        <f t="shared" si="203"/>
        <v>1900</v>
      </c>
    </row>
    <row r="778" spans="1:2" x14ac:dyDescent="0.2">
      <c r="A778" s="34">
        <f t="shared" si="202"/>
        <v>1</v>
      </c>
      <c r="B778" s="34">
        <f t="shared" si="203"/>
        <v>1900</v>
      </c>
    </row>
    <row r="779" spans="1:2" x14ac:dyDescent="0.2">
      <c r="A779" s="34">
        <f t="shared" si="202"/>
        <v>1</v>
      </c>
      <c r="B779" s="34">
        <f t="shared" si="203"/>
        <v>1900</v>
      </c>
    </row>
    <row r="780" spans="1:2" x14ac:dyDescent="0.2">
      <c r="A780" s="34">
        <f t="shared" si="202"/>
        <v>1</v>
      </c>
      <c r="B780" s="34">
        <f t="shared" si="203"/>
        <v>1900</v>
      </c>
    </row>
    <row r="781" spans="1:2" x14ac:dyDescent="0.2">
      <c r="A781" s="34">
        <f t="shared" si="202"/>
        <v>1</v>
      </c>
      <c r="B781" s="34">
        <f t="shared" si="203"/>
        <v>1900</v>
      </c>
    </row>
    <row r="782" spans="1:2" x14ac:dyDescent="0.2">
      <c r="A782" s="34">
        <f t="shared" si="202"/>
        <v>1</v>
      </c>
      <c r="B782" s="34">
        <f t="shared" si="203"/>
        <v>1900</v>
      </c>
    </row>
    <row r="783" spans="1:2" x14ac:dyDescent="0.2">
      <c r="A783" s="34">
        <f t="shared" si="202"/>
        <v>1</v>
      </c>
      <c r="B783" s="34">
        <f t="shared" si="203"/>
        <v>1900</v>
      </c>
    </row>
    <row r="784" spans="1:2" x14ac:dyDescent="0.2">
      <c r="A784" s="34">
        <f t="shared" si="202"/>
        <v>1</v>
      </c>
      <c r="B784" s="34">
        <f t="shared" si="203"/>
        <v>1900</v>
      </c>
    </row>
    <row r="785" spans="1:2" x14ac:dyDescent="0.2">
      <c r="A785" s="34">
        <f t="shared" si="202"/>
        <v>1</v>
      </c>
      <c r="B785" s="34">
        <f t="shared" si="203"/>
        <v>1900</v>
      </c>
    </row>
    <row r="786" spans="1:2" x14ac:dyDescent="0.2">
      <c r="A786" s="34">
        <f t="shared" si="202"/>
        <v>1</v>
      </c>
      <c r="B786" s="34">
        <f t="shared" si="203"/>
        <v>1900</v>
      </c>
    </row>
    <row r="787" spans="1:2" x14ac:dyDescent="0.2">
      <c r="A787" s="34">
        <f t="shared" si="202"/>
        <v>1</v>
      </c>
      <c r="B787" s="34">
        <f t="shared" si="203"/>
        <v>1900</v>
      </c>
    </row>
    <row r="788" spans="1:2" x14ac:dyDescent="0.2">
      <c r="A788" s="34">
        <f t="shared" si="202"/>
        <v>1</v>
      </c>
      <c r="B788" s="34">
        <f t="shared" si="203"/>
        <v>1900</v>
      </c>
    </row>
    <row r="789" spans="1:2" x14ac:dyDescent="0.2">
      <c r="A789" s="34">
        <f t="shared" si="202"/>
        <v>1</v>
      </c>
      <c r="B789" s="34">
        <f t="shared" si="203"/>
        <v>1900</v>
      </c>
    </row>
    <row r="790" spans="1:2" x14ac:dyDescent="0.2">
      <c r="A790" s="34">
        <f t="shared" si="202"/>
        <v>1</v>
      </c>
      <c r="B790" s="34">
        <f t="shared" si="203"/>
        <v>1900</v>
      </c>
    </row>
    <row r="791" spans="1:2" x14ac:dyDescent="0.2">
      <c r="A791" s="34">
        <f t="shared" si="202"/>
        <v>1</v>
      </c>
      <c r="B791" s="34">
        <f t="shared" si="203"/>
        <v>1900</v>
      </c>
    </row>
    <row r="792" spans="1:2" x14ac:dyDescent="0.2">
      <c r="A792" s="34">
        <f t="shared" si="202"/>
        <v>1</v>
      </c>
      <c r="B792" s="34">
        <f t="shared" si="203"/>
        <v>1900</v>
      </c>
    </row>
    <row r="793" spans="1:2" x14ac:dyDescent="0.2">
      <c r="A793" s="34">
        <f t="shared" si="202"/>
        <v>1</v>
      </c>
      <c r="B793" s="34">
        <f t="shared" si="203"/>
        <v>1900</v>
      </c>
    </row>
    <row r="794" spans="1:2" x14ac:dyDescent="0.2">
      <c r="A794" s="34">
        <f t="shared" si="202"/>
        <v>1</v>
      </c>
      <c r="B794" s="34">
        <f t="shared" si="203"/>
        <v>1900</v>
      </c>
    </row>
    <row r="795" spans="1:2" x14ac:dyDescent="0.2">
      <c r="A795" s="34">
        <f t="shared" si="202"/>
        <v>1</v>
      </c>
      <c r="B795" s="34">
        <f t="shared" si="203"/>
        <v>1900</v>
      </c>
    </row>
    <row r="796" spans="1:2" x14ac:dyDescent="0.2">
      <c r="A796" s="34">
        <f t="shared" si="202"/>
        <v>1</v>
      </c>
      <c r="B796" s="34">
        <f t="shared" si="203"/>
        <v>1900</v>
      </c>
    </row>
    <row r="797" spans="1:2" x14ac:dyDescent="0.2">
      <c r="A797" s="34">
        <f t="shared" si="202"/>
        <v>1</v>
      </c>
      <c r="B797" s="34">
        <f t="shared" si="203"/>
        <v>1900</v>
      </c>
    </row>
    <row r="798" spans="1:2" x14ac:dyDescent="0.2">
      <c r="A798" s="34">
        <f t="shared" si="202"/>
        <v>1</v>
      </c>
      <c r="B798" s="34">
        <f t="shared" si="203"/>
        <v>1900</v>
      </c>
    </row>
    <row r="799" spans="1:2" x14ac:dyDescent="0.2">
      <c r="A799" s="34">
        <f t="shared" si="202"/>
        <v>1</v>
      </c>
      <c r="B799" s="34">
        <f t="shared" si="203"/>
        <v>1900</v>
      </c>
    </row>
    <row r="800" spans="1:2" x14ac:dyDescent="0.2">
      <c r="A800" s="34">
        <f t="shared" si="202"/>
        <v>1</v>
      </c>
      <c r="B800" s="34">
        <f t="shared" si="203"/>
        <v>1900</v>
      </c>
    </row>
    <row r="801" spans="1:2" x14ac:dyDescent="0.2">
      <c r="A801" s="34">
        <f t="shared" si="202"/>
        <v>1</v>
      </c>
      <c r="B801" s="34">
        <f t="shared" si="203"/>
        <v>1900</v>
      </c>
    </row>
    <row r="802" spans="1:2" x14ac:dyDescent="0.2">
      <c r="A802" s="34">
        <f t="shared" si="202"/>
        <v>1</v>
      </c>
      <c r="B802" s="34">
        <f t="shared" si="203"/>
        <v>1900</v>
      </c>
    </row>
    <row r="803" spans="1:2" x14ac:dyDescent="0.2">
      <c r="A803" s="34">
        <f t="shared" si="202"/>
        <v>1</v>
      </c>
      <c r="B803" s="34">
        <f t="shared" si="203"/>
        <v>1900</v>
      </c>
    </row>
    <row r="804" spans="1:2" x14ac:dyDescent="0.2">
      <c r="A804" s="34">
        <f t="shared" si="202"/>
        <v>1</v>
      </c>
      <c r="B804" s="34">
        <f t="shared" si="203"/>
        <v>1900</v>
      </c>
    </row>
    <row r="805" spans="1:2" x14ac:dyDescent="0.2">
      <c r="A805" s="34">
        <f t="shared" si="202"/>
        <v>1</v>
      </c>
      <c r="B805" s="34">
        <f t="shared" si="203"/>
        <v>1900</v>
      </c>
    </row>
    <row r="806" spans="1:2" x14ac:dyDescent="0.2">
      <c r="A806" s="34">
        <f t="shared" si="202"/>
        <v>1</v>
      </c>
      <c r="B806" s="34">
        <f t="shared" si="203"/>
        <v>1900</v>
      </c>
    </row>
    <row r="807" spans="1:2" x14ac:dyDescent="0.2">
      <c r="A807" s="34">
        <f t="shared" si="202"/>
        <v>1</v>
      </c>
      <c r="B807" s="34">
        <f t="shared" si="203"/>
        <v>1900</v>
      </c>
    </row>
    <row r="808" spans="1:2" x14ac:dyDescent="0.2">
      <c r="A808" s="34">
        <f t="shared" si="202"/>
        <v>1</v>
      </c>
      <c r="B808" s="34">
        <f t="shared" si="203"/>
        <v>1900</v>
      </c>
    </row>
    <row r="809" spans="1:2" x14ac:dyDescent="0.2">
      <c r="A809" s="34">
        <f t="shared" si="202"/>
        <v>1</v>
      </c>
      <c r="B809" s="34">
        <f t="shared" si="203"/>
        <v>1900</v>
      </c>
    </row>
    <row r="810" spans="1:2" x14ac:dyDescent="0.2">
      <c r="A810" s="34">
        <f t="shared" si="202"/>
        <v>1</v>
      </c>
      <c r="B810" s="34">
        <f t="shared" si="203"/>
        <v>1900</v>
      </c>
    </row>
    <row r="811" spans="1:2" x14ac:dyDescent="0.2">
      <c r="A811" s="34">
        <f t="shared" si="202"/>
        <v>1</v>
      </c>
      <c r="B811" s="34">
        <f t="shared" si="203"/>
        <v>1900</v>
      </c>
    </row>
    <row r="812" spans="1:2" x14ac:dyDescent="0.2">
      <c r="A812" s="34">
        <f t="shared" si="202"/>
        <v>1</v>
      </c>
      <c r="B812" s="34">
        <f t="shared" si="203"/>
        <v>1900</v>
      </c>
    </row>
    <row r="813" spans="1:2" x14ac:dyDescent="0.2">
      <c r="A813" s="34">
        <f t="shared" si="202"/>
        <v>1</v>
      </c>
      <c r="B813" s="34">
        <f t="shared" si="203"/>
        <v>1900</v>
      </c>
    </row>
    <row r="814" spans="1:2" x14ac:dyDescent="0.2">
      <c r="A814" s="34">
        <f t="shared" si="202"/>
        <v>1</v>
      </c>
      <c r="B814" s="34">
        <f t="shared" si="203"/>
        <v>1900</v>
      </c>
    </row>
    <row r="815" spans="1:2" x14ac:dyDescent="0.2">
      <c r="A815" s="34">
        <f t="shared" si="202"/>
        <v>1</v>
      </c>
      <c r="B815" s="34">
        <f t="shared" si="203"/>
        <v>1900</v>
      </c>
    </row>
    <row r="816" spans="1:2" x14ac:dyDescent="0.2">
      <c r="A816" s="34">
        <f t="shared" si="202"/>
        <v>1</v>
      </c>
      <c r="B816" s="34">
        <f t="shared" si="203"/>
        <v>1900</v>
      </c>
    </row>
    <row r="817" spans="1:2" x14ac:dyDescent="0.2">
      <c r="A817" s="34">
        <f t="shared" si="202"/>
        <v>1</v>
      </c>
      <c r="B817" s="34">
        <f t="shared" si="203"/>
        <v>1900</v>
      </c>
    </row>
    <row r="818" spans="1:2" x14ac:dyDescent="0.2">
      <c r="A818" s="34">
        <f t="shared" si="202"/>
        <v>1</v>
      </c>
      <c r="B818" s="34">
        <f t="shared" si="203"/>
        <v>1900</v>
      </c>
    </row>
    <row r="819" spans="1:2" x14ac:dyDescent="0.2">
      <c r="A819" s="34">
        <f t="shared" si="202"/>
        <v>1</v>
      </c>
      <c r="B819" s="34">
        <f t="shared" si="203"/>
        <v>1900</v>
      </c>
    </row>
    <row r="820" spans="1:2" x14ac:dyDescent="0.2">
      <c r="A820" s="34">
        <f t="shared" si="202"/>
        <v>1</v>
      </c>
      <c r="B820" s="34">
        <f t="shared" si="203"/>
        <v>1900</v>
      </c>
    </row>
    <row r="821" spans="1:2" x14ac:dyDescent="0.2">
      <c r="A821" s="34">
        <f t="shared" si="202"/>
        <v>1</v>
      </c>
      <c r="B821" s="34">
        <f t="shared" si="203"/>
        <v>1900</v>
      </c>
    </row>
    <row r="822" spans="1:2" x14ac:dyDescent="0.2">
      <c r="A822" s="34">
        <f t="shared" si="202"/>
        <v>1</v>
      </c>
      <c r="B822" s="34">
        <f t="shared" si="203"/>
        <v>1900</v>
      </c>
    </row>
    <row r="823" spans="1:2" x14ac:dyDescent="0.2">
      <c r="A823" s="34">
        <f t="shared" si="202"/>
        <v>1</v>
      </c>
      <c r="B823" s="34">
        <f t="shared" si="203"/>
        <v>1900</v>
      </c>
    </row>
    <row r="824" spans="1:2" x14ac:dyDescent="0.2">
      <c r="A824" s="34">
        <f t="shared" si="202"/>
        <v>1</v>
      </c>
      <c r="B824" s="34">
        <f t="shared" si="203"/>
        <v>1900</v>
      </c>
    </row>
    <row r="825" spans="1:2" x14ac:dyDescent="0.2">
      <c r="A825" s="34">
        <f t="shared" si="202"/>
        <v>1</v>
      </c>
      <c r="B825" s="34">
        <f t="shared" si="203"/>
        <v>1900</v>
      </c>
    </row>
    <row r="826" spans="1:2" x14ac:dyDescent="0.2">
      <c r="A826" s="34">
        <f t="shared" si="202"/>
        <v>1</v>
      </c>
      <c r="B826" s="34">
        <f t="shared" si="203"/>
        <v>1900</v>
      </c>
    </row>
    <row r="827" spans="1:2" x14ac:dyDescent="0.2">
      <c r="A827" s="34">
        <f t="shared" si="202"/>
        <v>1</v>
      </c>
      <c r="B827" s="34">
        <f t="shared" si="203"/>
        <v>1900</v>
      </c>
    </row>
    <row r="828" spans="1:2" x14ac:dyDescent="0.2">
      <c r="A828" s="34">
        <f t="shared" si="202"/>
        <v>1</v>
      </c>
      <c r="B828" s="34">
        <f t="shared" si="203"/>
        <v>1900</v>
      </c>
    </row>
    <row r="829" spans="1:2" x14ac:dyDescent="0.2">
      <c r="A829" s="34">
        <f t="shared" si="202"/>
        <v>1</v>
      </c>
      <c r="B829" s="34">
        <f t="shared" si="203"/>
        <v>1900</v>
      </c>
    </row>
    <row r="830" spans="1:2" x14ac:dyDescent="0.2">
      <c r="A830" s="34">
        <f t="shared" si="202"/>
        <v>1</v>
      </c>
      <c r="B830" s="34">
        <f t="shared" si="203"/>
        <v>1900</v>
      </c>
    </row>
    <row r="831" spans="1:2" x14ac:dyDescent="0.2">
      <c r="A831" s="34">
        <f t="shared" si="202"/>
        <v>1</v>
      </c>
      <c r="B831" s="34">
        <f t="shared" si="203"/>
        <v>1900</v>
      </c>
    </row>
    <row r="832" spans="1:2" x14ac:dyDescent="0.2">
      <c r="A832" s="34">
        <f t="shared" si="202"/>
        <v>1</v>
      </c>
      <c r="B832" s="34">
        <f t="shared" si="203"/>
        <v>1900</v>
      </c>
    </row>
    <row r="833" spans="1:2" x14ac:dyDescent="0.2">
      <c r="A833" s="34">
        <f t="shared" ref="A833:A896" si="204">MONTH(C833)</f>
        <v>1</v>
      </c>
      <c r="B833" s="34">
        <f t="shared" ref="B833:B896" si="205">YEAR(C833)</f>
        <v>1900</v>
      </c>
    </row>
    <row r="834" spans="1:2" x14ac:dyDescent="0.2">
      <c r="A834" s="34">
        <f t="shared" si="204"/>
        <v>1</v>
      </c>
      <c r="B834" s="34">
        <f t="shared" si="205"/>
        <v>1900</v>
      </c>
    </row>
    <row r="835" spans="1:2" x14ac:dyDescent="0.2">
      <c r="A835" s="34">
        <f t="shared" si="204"/>
        <v>1</v>
      </c>
      <c r="B835" s="34">
        <f t="shared" si="205"/>
        <v>1900</v>
      </c>
    </row>
    <row r="836" spans="1:2" x14ac:dyDescent="0.2">
      <c r="A836" s="34">
        <f t="shared" si="204"/>
        <v>1</v>
      </c>
      <c r="B836" s="34">
        <f t="shared" si="205"/>
        <v>1900</v>
      </c>
    </row>
    <row r="837" spans="1:2" x14ac:dyDescent="0.2">
      <c r="A837" s="34">
        <f t="shared" si="204"/>
        <v>1</v>
      </c>
      <c r="B837" s="34">
        <f t="shared" si="205"/>
        <v>1900</v>
      </c>
    </row>
    <row r="838" spans="1:2" x14ac:dyDescent="0.2">
      <c r="A838" s="34">
        <f t="shared" si="204"/>
        <v>1</v>
      </c>
      <c r="B838" s="34">
        <f t="shared" si="205"/>
        <v>1900</v>
      </c>
    </row>
    <row r="839" spans="1:2" x14ac:dyDescent="0.2">
      <c r="A839" s="34">
        <f t="shared" si="204"/>
        <v>1</v>
      </c>
      <c r="B839" s="34">
        <f t="shared" si="205"/>
        <v>1900</v>
      </c>
    </row>
    <row r="840" spans="1:2" x14ac:dyDescent="0.2">
      <c r="A840" s="34">
        <f t="shared" si="204"/>
        <v>1</v>
      </c>
      <c r="B840" s="34">
        <f t="shared" si="205"/>
        <v>1900</v>
      </c>
    </row>
    <row r="841" spans="1:2" x14ac:dyDescent="0.2">
      <c r="A841" s="34">
        <f t="shared" si="204"/>
        <v>1</v>
      </c>
      <c r="B841" s="34">
        <f t="shared" si="205"/>
        <v>1900</v>
      </c>
    </row>
    <row r="842" spans="1:2" x14ac:dyDescent="0.2">
      <c r="A842" s="34">
        <f t="shared" si="204"/>
        <v>1</v>
      </c>
      <c r="B842" s="34">
        <f t="shared" si="205"/>
        <v>1900</v>
      </c>
    </row>
    <row r="843" spans="1:2" x14ac:dyDescent="0.2">
      <c r="A843" s="34">
        <f t="shared" si="204"/>
        <v>1</v>
      </c>
      <c r="B843" s="34">
        <f t="shared" si="205"/>
        <v>1900</v>
      </c>
    </row>
    <row r="844" spans="1:2" x14ac:dyDescent="0.2">
      <c r="A844" s="34">
        <f t="shared" si="204"/>
        <v>1</v>
      </c>
      <c r="B844" s="34">
        <f t="shared" si="205"/>
        <v>1900</v>
      </c>
    </row>
    <row r="845" spans="1:2" x14ac:dyDescent="0.2">
      <c r="A845" s="34">
        <f t="shared" si="204"/>
        <v>1</v>
      </c>
      <c r="B845" s="34">
        <f t="shared" si="205"/>
        <v>1900</v>
      </c>
    </row>
    <row r="846" spans="1:2" x14ac:dyDescent="0.2">
      <c r="A846" s="34">
        <f t="shared" si="204"/>
        <v>1</v>
      </c>
      <c r="B846" s="34">
        <f t="shared" si="205"/>
        <v>1900</v>
      </c>
    </row>
    <row r="847" spans="1:2" x14ac:dyDescent="0.2">
      <c r="A847" s="34">
        <f t="shared" si="204"/>
        <v>1</v>
      </c>
      <c r="B847" s="34">
        <f t="shared" si="205"/>
        <v>1900</v>
      </c>
    </row>
    <row r="848" spans="1:2" x14ac:dyDescent="0.2">
      <c r="A848" s="34">
        <f t="shared" si="204"/>
        <v>1</v>
      </c>
      <c r="B848" s="34">
        <f t="shared" si="205"/>
        <v>1900</v>
      </c>
    </row>
    <row r="849" spans="1:2" x14ac:dyDescent="0.2">
      <c r="A849" s="34">
        <f t="shared" si="204"/>
        <v>1</v>
      </c>
      <c r="B849" s="34">
        <f t="shared" si="205"/>
        <v>1900</v>
      </c>
    </row>
    <row r="850" spans="1:2" x14ac:dyDescent="0.2">
      <c r="A850" s="34">
        <f t="shared" si="204"/>
        <v>1</v>
      </c>
      <c r="B850" s="34">
        <f t="shared" si="205"/>
        <v>1900</v>
      </c>
    </row>
    <row r="851" spans="1:2" x14ac:dyDescent="0.2">
      <c r="A851" s="34">
        <f t="shared" si="204"/>
        <v>1</v>
      </c>
      <c r="B851" s="34">
        <f t="shared" si="205"/>
        <v>1900</v>
      </c>
    </row>
    <row r="852" spans="1:2" x14ac:dyDescent="0.2">
      <c r="A852" s="34">
        <f t="shared" si="204"/>
        <v>1</v>
      </c>
      <c r="B852" s="34">
        <f t="shared" si="205"/>
        <v>1900</v>
      </c>
    </row>
    <row r="853" spans="1:2" x14ac:dyDescent="0.2">
      <c r="A853" s="34">
        <f t="shared" si="204"/>
        <v>1</v>
      </c>
      <c r="B853" s="34">
        <f t="shared" si="205"/>
        <v>1900</v>
      </c>
    </row>
    <row r="854" spans="1:2" x14ac:dyDescent="0.2">
      <c r="A854" s="34">
        <f t="shared" si="204"/>
        <v>1</v>
      </c>
      <c r="B854" s="34">
        <f t="shared" si="205"/>
        <v>1900</v>
      </c>
    </row>
    <row r="855" spans="1:2" x14ac:dyDescent="0.2">
      <c r="A855" s="34">
        <f t="shared" si="204"/>
        <v>1</v>
      </c>
      <c r="B855" s="34">
        <f t="shared" si="205"/>
        <v>1900</v>
      </c>
    </row>
    <row r="856" spans="1:2" x14ac:dyDescent="0.2">
      <c r="A856" s="34">
        <f t="shared" si="204"/>
        <v>1</v>
      </c>
      <c r="B856" s="34">
        <f t="shared" si="205"/>
        <v>1900</v>
      </c>
    </row>
    <row r="857" spans="1:2" x14ac:dyDescent="0.2">
      <c r="A857" s="34">
        <f t="shared" si="204"/>
        <v>1</v>
      </c>
      <c r="B857" s="34">
        <f t="shared" si="205"/>
        <v>1900</v>
      </c>
    </row>
    <row r="858" spans="1:2" x14ac:dyDescent="0.2">
      <c r="A858" s="34">
        <f t="shared" si="204"/>
        <v>1</v>
      </c>
      <c r="B858" s="34">
        <f t="shared" si="205"/>
        <v>1900</v>
      </c>
    </row>
    <row r="859" spans="1:2" x14ac:dyDescent="0.2">
      <c r="A859" s="34">
        <f t="shared" si="204"/>
        <v>1</v>
      </c>
      <c r="B859" s="34">
        <f t="shared" si="205"/>
        <v>1900</v>
      </c>
    </row>
    <row r="860" spans="1:2" x14ac:dyDescent="0.2">
      <c r="A860" s="34">
        <f t="shared" si="204"/>
        <v>1</v>
      </c>
      <c r="B860" s="34">
        <f t="shared" si="205"/>
        <v>1900</v>
      </c>
    </row>
    <row r="861" spans="1:2" x14ac:dyDescent="0.2">
      <c r="A861" s="34">
        <f t="shared" si="204"/>
        <v>1</v>
      </c>
      <c r="B861" s="34">
        <f t="shared" si="205"/>
        <v>1900</v>
      </c>
    </row>
    <row r="862" spans="1:2" x14ac:dyDescent="0.2">
      <c r="A862" s="34">
        <f t="shared" si="204"/>
        <v>1</v>
      </c>
      <c r="B862" s="34">
        <f t="shared" si="205"/>
        <v>1900</v>
      </c>
    </row>
    <row r="863" spans="1:2" x14ac:dyDescent="0.2">
      <c r="A863" s="34">
        <f t="shared" si="204"/>
        <v>1</v>
      </c>
      <c r="B863" s="34">
        <f t="shared" si="205"/>
        <v>1900</v>
      </c>
    </row>
    <row r="864" spans="1:2" x14ac:dyDescent="0.2">
      <c r="A864" s="34">
        <f t="shared" si="204"/>
        <v>1</v>
      </c>
      <c r="B864" s="34">
        <f t="shared" si="205"/>
        <v>1900</v>
      </c>
    </row>
    <row r="865" spans="1:2" x14ac:dyDescent="0.2">
      <c r="A865" s="34">
        <f t="shared" si="204"/>
        <v>1</v>
      </c>
      <c r="B865" s="34">
        <f t="shared" si="205"/>
        <v>1900</v>
      </c>
    </row>
    <row r="866" spans="1:2" x14ac:dyDescent="0.2">
      <c r="A866" s="34">
        <f t="shared" si="204"/>
        <v>1</v>
      </c>
      <c r="B866" s="34">
        <f t="shared" si="205"/>
        <v>1900</v>
      </c>
    </row>
    <row r="867" spans="1:2" x14ac:dyDescent="0.2">
      <c r="A867" s="34">
        <f t="shared" si="204"/>
        <v>1</v>
      </c>
      <c r="B867" s="34">
        <f t="shared" si="205"/>
        <v>1900</v>
      </c>
    </row>
    <row r="868" spans="1:2" x14ac:dyDescent="0.2">
      <c r="A868" s="34">
        <f t="shared" si="204"/>
        <v>1</v>
      </c>
      <c r="B868" s="34">
        <f t="shared" si="205"/>
        <v>1900</v>
      </c>
    </row>
    <row r="869" spans="1:2" x14ac:dyDescent="0.2">
      <c r="A869" s="34">
        <f t="shared" si="204"/>
        <v>1</v>
      </c>
      <c r="B869" s="34">
        <f t="shared" si="205"/>
        <v>1900</v>
      </c>
    </row>
    <row r="870" spans="1:2" x14ac:dyDescent="0.2">
      <c r="A870" s="34">
        <f t="shared" si="204"/>
        <v>1</v>
      </c>
      <c r="B870" s="34">
        <f t="shared" si="205"/>
        <v>1900</v>
      </c>
    </row>
    <row r="871" spans="1:2" x14ac:dyDescent="0.2">
      <c r="A871" s="34">
        <f t="shared" si="204"/>
        <v>1</v>
      </c>
      <c r="B871" s="34">
        <f t="shared" si="205"/>
        <v>1900</v>
      </c>
    </row>
    <row r="872" spans="1:2" x14ac:dyDescent="0.2">
      <c r="A872" s="34">
        <f t="shared" si="204"/>
        <v>1</v>
      </c>
      <c r="B872" s="34">
        <f t="shared" si="205"/>
        <v>1900</v>
      </c>
    </row>
    <row r="873" spans="1:2" x14ac:dyDescent="0.2">
      <c r="A873" s="34">
        <f t="shared" si="204"/>
        <v>1</v>
      </c>
      <c r="B873" s="34">
        <f t="shared" si="205"/>
        <v>1900</v>
      </c>
    </row>
    <row r="874" spans="1:2" x14ac:dyDescent="0.2">
      <c r="A874" s="34">
        <f t="shared" si="204"/>
        <v>1</v>
      </c>
      <c r="B874" s="34">
        <f t="shared" si="205"/>
        <v>1900</v>
      </c>
    </row>
    <row r="875" spans="1:2" x14ac:dyDescent="0.2">
      <c r="A875" s="34">
        <f t="shared" si="204"/>
        <v>1</v>
      </c>
      <c r="B875" s="34">
        <f t="shared" si="205"/>
        <v>1900</v>
      </c>
    </row>
    <row r="876" spans="1:2" x14ac:dyDescent="0.2">
      <c r="A876" s="34">
        <f t="shared" si="204"/>
        <v>1</v>
      </c>
      <c r="B876" s="34">
        <f t="shared" si="205"/>
        <v>1900</v>
      </c>
    </row>
    <row r="877" spans="1:2" x14ac:dyDescent="0.2">
      <c r="A877" s="34">
        <f t="shared" si="204"/>
        <v>1</v>
      </c>
      <c r="B877" s="34">
        <f t="shared" si="205"/>
        <v>1900</v>
      </c>
    </row>
    <row r="878" spans="1:2" x14ac:dyDescent="0.2">
      <c r="A878" s="34">
        <f t="shared" si="204"/>
        <v>1</v>
      </c>
      <c r="B878" s="34">
        <f t="shared" si="205"/>
        <v>1900</v>
      </c>
    </row>
    <row r="879" spans="1:2" x14ac:dyDescent="0.2">
      <c r="A879" s="34">
        <f t="shared" si="204"/>
        <v>1</v>
      </c>
      <c r="B879" s="34">
        <f t="shared" si="205"/>
        <v>1900</v>
      </c>
    </row>
    <row r="880" spans="1:2" x14ac:dyDescent="0.2">
      <c r="A880" s="34">
        <f t="shared" si="204"/>
        <v>1</v>
      </c>
      <c r="B880" s="34">
        <f t="shared" si="205"/>
        <v>1900</v>
      </c>
    </row>
    <row r="881" spans="1:2" x14ac:dyDescent="0.2">
      <c r="A881" s="34">
        <f t="shared" si="204"/>
        <v>1</v>
      </c>
      <c r="B881" s="34">
        <f t="shared" si="205"/>
        <v>1900</v>
      </c>
    </row>
    <row r="882" spans="1:2" x14ac:dyDescent="0.2">
      <c r="A882" s="34">
        <f t="shared" si="204"/>
        <v>1</v>
      </c>
      <c r="B882" s="34">
        <f t="shared" si="205"/>
        <v>1900</v>
      </c>
    </row>
    <row r="883" spans="1:2" x14ac:dyDescent="0.2">
      <c r="A883" s="34">
        <f t="shared" si="204"/>
        <v>1</v>
      </c>
      <c r="B883" s="34">
        <f t="shared" si="205"/>
        <v>1900</v>
      </c>
    </row>
    <row r="884" spans="1:2" x14ac:dyDescent="0.2">
      <c r="A884" s="34">
        <f t="shared" si="204"/>
        <v>1</v>
      </c>
      <c r="B884" s="34">
        <f t="shared" si="205"/>
        <v>1900</v>
      </c>
    </row>
    <row r="885" spans="1:2" x14ac:dyDescent="0.2">
      <c r="A885" s="34">
        <f t="shared" si="204"/>
        <v>1</v>
      </c>
      <c r="B885" s="34">
        <f t="shared" si="205"/>
        <v>1900</v>
      </c>
    </row>
    <row r="886" spans="1:2" x14ac:dyDescent="0.2">
      <c r="A886" s="34">
        <f t="shared" si="204"/>
        <v>1</v>
      </c>
      <c r="B886" s="34">
        <f t="shared" si="205"/>
        <v>1900</v>
      </c>
    </row>
    <row r="887" spans="1:2" x14ac:dyDescent="0.2">
      <c r="A887" s="34">
        <f t="shared" si="204"/>
        <v>1</v>
      </c>
      <c r="B887" s="34">
        <f t="shared" si="205"/>
        <v>1900</v>
      </c>
    </row>
    <row r="888" spans="1:2" x14ac:dyDescent="0.2">
      <c r="A888" s="34">
        <f t="shared" si="204"/>
        <v>1</v>
      </c>
      <c r="B888" s="34">
        <f t="shared" si="205"/>
        <v>1900</v>
      </c>
    </row>
    <row r="889" spans="1:2" x14ac:dyDescent="0.2">
      <c r="A889" s="34">
        <f t="shared" si="204"/>
        <v>1</v>
      </c>
      <c r="B889" s="34">
        <f t="shared" si="205"/>
        <v>1900</v>
      </c>
    </row>
    <row r="890" spans="1:2" x14ac:dyDescent="0.2">
      <c r="A890" s="34">
        <f t="shared" si="204"/>
        <v>1</v>
      </c>
      <c r="B890" s="34">
        <f t="shared" si="205"/>
        <v>1900</v>
      </c>
    </row>
    <row r="891" spans="1:2" x14ac:dyDescent="0.2">
      <c r="A891" s="34">
        <f t="shared" si="204"/>
        <v>1</v>
      </c>
      <c r="B891" s="34">
        <f t="shared" si="205"/>
        <v>1900</v>
      </c>
    </row>
    <row r="892" spans="1:2" x14ac:dyDescent="0.2">
      <c r="A892" s="34">
        <f t="shared" si="204"/>
        <v>1</v>
      </c>
      <c r="B892" s="34">
        <f t="shared" si="205"/>
        <v>1900</v>
      </c>
    </row>
    <row r="893" spans="1:2" x14ac:dyDescent="0.2">
      <c r="A893" s="34">
        <f t="shared" si="204"/>
        <v>1</v>
      </c>
      <c r="B893" s="34">
        <f t="shared" si="205"/>
        <v>1900</v>
      </c>
    </row>
    <row r="894" spans="1:2" x14ac:dyDescent="0.2">
      <c r="A894" s="34">
        <f t="shared" si="204"/>
        <v>1</v>
      </c>
      <c r="B894" s="34">
        <f t="shared" si="205"/>
        <v>1900</v>
      </c>
    </row>
    <row r="895" spans="1:2" x14ac:dyDescent="0.2">
      <c r="A895" s="34">
        <f t="shared" si="204"/>
        <v>1</v>
      </c>
      <c r="B895" s="34">
        <f t="shared" si="205"/>
        <v>1900</v>
      </c>
    </row>
    <row r="896" spans="1:2" x14ac:dyDescent="0.2">
      <c r="A896" s="34">
        <f t="shared" si="204"/>
        <v>1</v>
      </c>
      <c r="B896" s="34">
        <f t="shared" si="205"/>
        <v>1900</v>
      </c>
    </row>
    <row r="897" spans="1:2" x14ac:dyDescent="0.2">
      <c r="A897" s="34">
        <f t="shared" ref="A897:A960" si="206">MONTH(C897)</f>
        <v>1</v>
      </c>
      <c r="B897" s="34">
        <f t="shared" ref="B897:B960" si="207">YEAR(C897)</f>
        <v>1900</v>
      </c>
    </row>
    <row r="898" spans="1:2" x14ac:dyDescent="0.2">
      <c r="A898" s="34">
        <f t="shared" si="206"/>
        <v>1</v>
      </c>
      <c r="B898" s="34">
        <f t="shared" si="207"/>
        <v>1900</v>
      </c>
    </row>
    <row r="899" spans="1:2" x14ac:dyDescent="0.2">
      <c r="A899" s="34">
        <f t="shared" si="206"/>
        <v>1</v>
      </c>
      <c r="B899" s="34">
        <f t="shared" si="207"/>
        <v>1900</v>
      </c>
    </row>
    <row r="900" spans="1:2" x14ac:dyDescent="0.2">
      <c r="A900" s="34">
        <f t="shared" si="206"/>
        <v>1</v>
      </c>
      <c r="B900" s="34">
        <f t="shared" si="207"/>
        <v>1900</v>
      </c>
    </row>
    <row r="901" spans="1:2" x14ac:dyDescent="0.2">
      <c r="A901" s="34">
        <f t="shared" si="206"/>
        <v>1</v>
      </c>
      <c r="B901" s="34">
        <f t="shared" si="207"/>
        <v>1900</v>
      </c>
    </row>
    <row r="902" spans="1:2" x14ac:dyDescent="0.2">
      <c r="A902" s="34">
        <f t="shared" si="206"/>
        <v>1</v>
      </c>
      <c r="B902" s="34">
        <f t="shared" si="207"/>
        <v>1900</v>
      </c>
    </row>
    <row r="903" spans="1:2" x14ac:dyDescent="0.2">
      <c r="A903" s="34">
        <f t="shared" si="206"/>
        <v>1</v>
      </c>
      <c r="B903" s="34">
        <f t="shared" si="207"/>
        <v>1900</v>
      </c>
    </row>
    <row r="904" spans="1:2" x14ac:dyDescent="0.2">
      <c r="A904" s="34">
        <f t="shared" si="206"/>
        <v>1</v>
      </c>
      <c r="B904" s="34">
        <f t="shared" si="207"/>
        <v>1900</v>
      </c>
    </row>
    <row r="905" spans="1:2" x14ac:dyDescent="0.2">
      <c r="A905" s="34">
        <f t="shared" si="206"/>
        <v>1</v>
      </c>
      <c r="B905" s="34">
        <f t="shared" si="207"/>
        <v>1900</v>
      </c>
    </row>
    <row r="906" spans="1:2" x14ac:dyDescent="0.2">
      <c r="A906" s="34">
        <f t="shared" si="206"/>
        <v>1</v>
      </c>
      <c r="B906" s="34">
        <f t="shared" si="207"/>
        <v>1900</v>
      </c>
    </row>
    <row r="907" spans="1:2" x14ac:dyDescent="0.2">
      <c r="A907" s="34">
        <f t="shared" si="206"/>
        <v>1</v>
      </c>
      <c r="B907" s="34">
        <f t="shared" si="207"/>
        <v>1900</v>
      </c>
    </row>
    <row r="908" spans="1:2" x14ac:dyDescent="0.2">
      <c r="A908" s="34">
        <f t="shared" si="206"/>
        <v>1</v>
      </c>
      <c r="B908" s="34">
        <f t="shared" si="207"/>
        <v>1900</v>
      </c>
    </row>
    <row r="909" spans="1:2" x14ac:dyDescent="0.2">
      <c r="A909" s="34">
        <f t="shared" si="206"/>
        <v>1</v>
      </c>
      <c r="B909" s="34">
        <f t="shared" si="207"/>
        <v>1900</v>
      </c>
    </row>
    <row r="910" spans="1:2" x14ac:dyDescent="0.2">
      <c r="A910" s="34">
        <f t="shared" si="206"/>
        <v>1</v>
      </c>
      <c r="B910" s="34">
        <f t="shared" si="207"/>
        <v>1900</v>
      </c>
    </row>
    <row r="911" spans="1:2" x14ac:dyDescent="0.2">
      <c r="A911" s="34">
        <f t="shared" si="206"/>
        <v>1</v>
      </c>
      <c r="B911" s="34">
        <f t="shared" si="207"/>
        <v>1900</v>
      </c>
    </row>
    <row r="912" spans="1:2" x14ac:dyDescent="0.2">
      <c r="A912" s="34">
        <f t="shared" si="206"/>
        <v>1</v>
      </c>
      <c r="B912" s="34">
        <f t="shared" si="207"/>
        <v>1900</v>
      </c>
    </row>
    <row r="913" spans="1:2" x14ac:dyDescent="0.2">
      <c r="A913" s="34">
        <f t="shared" si="206"/>
        <v>1</v>
      </c>
      <c r="B913" s="34">
        <f t="shared" si="207"/>
        <v>1900</v>
      </c>
    </row>
    <row r="914" spans="1:2" x14ac:dyDescent="0.2">
      <c r="A914" s="34">
        <f t="shared" si="206"/>
        <v>1</v>
      </c>
      <c r="B914" s="34">
        <f t="shared" si="207"/>
        <v>1900</v>
      </c>
    </row>
    <row r="915" spans="1:2" x14ac:dyDescent="0.2">
      <c r="A915" s="34">
        <f t="shared" si="206"/>
        <v>1</v>
      </c>
      <c r="B915" s="34">
        <f t="shared" si="207"/>
        <v>1900</v>
      </c>
    </row>
    <row r="916" spans="1:2" x14ac:dyDescent="0.2">
      <c r="A916" s="34">
        <f t="shared" si="206"/>
        <v>1</v>
      </c>
      <c r="B916" s="34">
        <f t="shared" si="207"/>
        <v>1900</v>
      </c>
    </row>
    <row r="917" spans="1:2" x14ac:dyDescent="0.2">
      <c r="A917" s="34">
        <f t="shared" si="206"/>
        <v>1</v>
      </c>
      <c r="B917" s="34">
        <f t="shared" si="207"/>
        <v>1900</v>
      </c>
    </row>
    <row r="918" spans="1:2" x14ac:dyDescent="0.2">
      <c r="A918" s="34">
        <f t="shared" si="206"/>
        <v>1</v>
      </c>
      <c r="B918" s="34">
        <f t="shared" si="207"/>
        <v>1900</v>
      </c>
    </row>
    <row r="919" spans="1:2" x14ac:dyDescent="0.2">
      <c r="A919" s="34">
        <f t="shared" si="206"/>
        <v>1</v>
      </c>
      <c r="B919" s="34">
        <f t="shared" si="207"/>
        <v>1900</v>
      </c>
    </row>
    <row r="920" spans="1:2" x14ac:dyDescent="0.2">
      <c r="A920" s="34">
        <f t="shared" si="206"/>
        <v>1</v>
      </c>
      <c r="B920" s="34">
        <f t="shared" si="207"/>
        <v>1900</v>
      </c>
    </row>
    <row r="921" spans="1:2" x14ac:dyDescent="0.2">
      <c r="A921" s="34">
        <f t="shared" si="206"/>
        <v>1</v>
      </c>
      <c r="B921" s="34">
        <f t="shared" si="207"/>
        <v>1900</v>
      </c>
    </row>
    <row r="922" spans="1:2" x14ac:dyDescent="0.2">
      <c r="A922" s="34">
        <f t="shared" si="206"/>
        <v>1</v>
      </c>
      <c r="B922" s="34">
        <f t="shared" si="207"/>
        <v>1900</v>
      </c>
    </row>
    <row r="923" spans="1:2" x14ac:dyDescent="0.2">
      <c r="A923" s="34">
        <f t="shared" si="206"/>
        <v>1</v>
      </c>
      <c r="B923" s="34">
        <f t="shared" si="207"/>
        <v>1900</v>
      </c>
    </row>
    <row r="924" spans="1:2" x14ac:dyDescent="0.2">
      <c r="A924" s="34">
        <f t="shared" si="206"/>
        <v>1</v>
      </c>
      <c r="B924" s="34">
        <f t="shared" si="207"/>
        <v>1900</v>
      </c>
    </row>
    <row r="925" spans="1:2" x14ac:dyDescent="0.2">
      <c r="A925" s="34">
        <f t="shared" si="206"/>
        <v>1</v>
      </c>
      <c r="B925" s="34">
        <f t="shared" si="207"/>
        <v>1900</v>
      </c>
    </row>
    <row r="926" spans="1:2" x14ac:dyDescent="0.2">
      <c r="A926" s="34">
        <f t="shared" si="206"/>
        <v>1</v>
      </c>
      <c r="B926" s="34">
        <f t="shared" si="207"/>
        <v>1900</v>
      </c>
    </row>
    <row r="927" spans="1:2" x14ac:dyDescent="0.2">
      <c r="A927" s="34">
        <f t="shared" si="206"/>
        <v>1</v>
      </c>
      <c r="B927" s="34">
        <f t="shared" si="207"/>
        <v>1900</v>
      </c>
    </row>
    <row r="928" spans="1:2" x14ac:dyDescent="0.2">
      <c r="A928" s="34">
        <f t="shared" si="206"/>
        <v>1</v>
      </c>
      <c r="B928" s="34">
        <f t="shared" si="207"/>
        <v>1900</v>
      </c>
    </row>
    <row r="929" spans="1:2" x14ac:dyDescent="0.2">
      <c r="A929" s="34">
        <f t="shared" si="206"/>
        <v>1</v>
      </c>
      <c r="B929" s="34">
        <f t="shared" si="207"/>
        <v>1900</v>
      </c>
    </row>
    <row r="930" spans="1:2" x14ac:dyDescent="0.2">
      <c r="A930" s="34">
        <f t="shared" si="206"/>
        <v>1</v>
      </c>
      <c r="B930" s="34">
        <f t="shared" si="207"/>
        <v>1900</v>
      </c>
    </row>
    <row r="931" spans="1:2" x14ac:dyDescent="0.2">
      <c r="A931" s="34">
        <f t="shared" si="206"/>
        <v>1</v>
      </c>
      <c r="B931" s="34">
        <f t="shared" si="207"/>
        <v>1900</v>
      </c>
    </row>
    <row r="932" spans="1:2" x14ac:dyDescent="0.2">
      <c r="A932" s="34">
        <f t="shared" si="206"/>
        <v>1</v>
      </c>
      <c r="B932" s="34">
        <f t="shared" si="207"/>
        <v>1900</v>
      </c>
    </row>
    <row r="933" spans="1:2" x14ac:dyDescent="0.2">
      <c r="A933" s="34">
        <f t="shared" si="206"/>
        <v>1</v>
      </c>
      <c r="B933" s="34">
        <f t="shared" si="207"/>
        <v>1900</v>
      </c>
    </row>
    <row r="934" spans="1:2" x14ac:dyDescent="0.2">
      <c r="A934" s="34">
        <f t="shared" si="206"/>
        <v>1</v>
      </c>
      <c r="B934" s="34">
        <f t="shared" si="207"/>
        <v>1900</v>
      </c>
    </row>
    <row r="935" spans="1:2" x14ac:dyDescent="0.2">
      <c r="A935" s="34">
        <f t="shared" si="206"/>
        <v>1</v>
      </c>
      <c r="B935" s="34">
        <f t="shared" si="207"/>
        <v>1900</v>
      </c>
    </row>
    <row r="936" spans="1:2" x14ac:dyDescent="0.2">
      <c r="A936" s="34">
        <f t="shared" si="206"/>
        <v>1</v>
      </c>
      <c r="B936" s="34">
        <f t="shared" si="207"/>
        <v>1900</v>
      </c>
    </row>
    <row r="937" spans="1:2" x14ac:dyDescent="0.2">
      <c r="A937" s="34">
        <f t="shared" si="206"/>
        <v>1</v>
      </c>
      <c r="B937" s="34">
        <f t="shared" si="207"/>
        <v>1900</v>
      </c>
    </row>
    <row r="938" spans="1:2" x14ac:dyDescent="0.2">
      <c r="A938" s="34">
        <f t="shared" si="206"/>
        <v>1</v>
      </c>
      <c r="B938" s="34">
        <f t="shared" si="207"/>
        <v>1900</v>
      </c>
    </row>
    <row r="939" spans="1:2" x14ac:dyDescent="0.2">
      <c r="A939" s="34">
        <f t="shared" si="206"/>
        <v>1</v>
      </c>
      <c r="B939" s="34">
        <f t="shared" si="207"/>
        <v>1900</v>
      </c>
    </row>
    <row r="940" spans="1:2" x14ac:dyDescent="0.2">
      <c r="A940" s="34">
        <f t="shared" si="206"/>
        <v>1</v>
      </c>
      <c r="B940" s="34">
        <f t="shared" si="207"/>
        <v>1900</v>
      </c>
    </row>
    <row r="941" spans="1:2" x14ac:dyDescent="0.2">
      <c r="A941" s="34">
        <f t="shared" si="206"/>
        <v>1</v>
      </c>
      <c r="B941" s="34">
        <f t="shared" si="207"/>
        <v>1900</v>
      </c>
    </row>
    <row r="942" spans="1:2" x14ac:dyDescent="0.2">
      <c r="A942" s="34">
        <f t="shared" si="206"/>
        <v>1</v>
      </c>
      <c r="B942" s="34">
        <f t="shared" si="207"/>
        <v>1900</v>
      </c>
    </row>
    <row r="943" spans="1:2" x14ac:dyDescent="0.2">
      <c r="A943" s="34">
        <f t="shared" si="206"/>
        <v>1</v>
      </c>
      <c r="B943" s="34">
        <f t="shared" si="207"/>
        <v>1900</v>
      </c>
    </row>
    <row r="944" spans="1:2" x14ac:dyDescent="0.2">
      <c r="A944" s="34">
        <f t="shared" si="206"/>
        <v>1</v>
      </c>
      <c r="B944" s="34">
        <f t="shared" si="207"/>
        <v>1900</v>
      </c>
    </row>
    <row r="945" spans="1:2" x14ac:dyDescent="0.2">
      <c r="A945" s="34">
        <f t="shared" si="206"/>
        <v>1</v>
      </c>
      <c r="B945" s="34">
        <f t="shared" si="207"/>
        <v>1900</v>
      </c>
    </row>
    <row r="946" spans="1:2" x14ac:dyDescent="0.2">
      <c r="A946" s="34">
        <f t="shared" si="206"/>
        <v>1</v>
      </c>
      <c r="B946" s="34">
        <f t="shared" si="207"/>
        <v>1900</v>
      </c>
    </row>
    <row r="947" spans="1:2" x14ac:dyDescent="0.2">
      <c r="A947" s="34">
        <f t="shared" si="206"/>
        <v>1</v>
      </c>
      <c r="B947" s="34">
        <f t="shared" si="207"/>
        <v>1900</v>
      </c>
    </row>
    <row r="948" spans="1:2" x14ac:dyDescent="0.2">
      <c r="A948" s="34">
        <f t="shared" si="206"/>
        <v>1</v>
      </c>
      <c r="B948" s="34">
        <f t="shared" si="207"/>
        <v>1900</v>
      </c>
    </row>
    <row r="949" spans="1:2" x14ac:dyDescent="0.2">
      <c r="A949" s="34">
        <f t="shared" si="206"/>
        <v>1</v>
      </c>
      <c r="B949" s="34">
        <f t="shared" si="207"/>
        <v>1900</v>
      </c>
    </row>
    <row r="950" spans="1:2" x14ac:dyDescent="0.2">
      <c r="A950" s="34">
        <f t="shared" si="206"/>
        <v>1</v>
      </c>
      <c r="B950" s="34">
        <f t="shared" si="207"/>
        <v>1900</v>
      </c>
    </row>
    <row r="951" spans="1:2" x14ac:dyDescent="0.2">
      <c r="A951" s="34">
        <f t="shared" si="206"/>
        <v>1</v>
      </c>
      <c r="B951" s="34">
        <f t="shared" si="207"/>
        <v>1900</v>
      </c>
    </row>
    <row r="952" spans="1:2" x14ac:dyDescent="0.2">
      <c r="A952" s="34">
        <f t="shared" si="206"/>
        <v>1</v>
      </c>
      <c r="B952" s="34">
        <f t="shared" si="207"/>
        <v>1900</v>
      </c>
    </row>
    <row r="953" spans="1:2" x14ac:dyDescent="0.2">
      <c r="A953" s="34">
        <f t="shared" si="206"/>
        <v>1</v>
      </c>
      <c r="B953" s="34">
        <f t="shared" si="207"/>
        <v>1900</v>
      </c>
    </row>
    <row r="954" spans="1:2" x14ac:dyDescent="0.2">
      <c r="A954" s="34">
        <f t="shared" si="206"/>
        <v>1</v>
      </c>
      <c r="B954" s="34">
        <f t="shared" si="207"/>
        <v>1900</v>
      </c>
    </row>
    <row r="955" spans="1:2" x14ac:dyDescent="0.2">
      <c r="A955" s="34">
        <f t="shared" si="206"/>
        <v>1</v>
      </c>
      <c r="B955" s="34">
        <f t="shared" si="207"/>
        <v>1900</v>
      </c>
    </row>
    <row r="956" spans="1:2" x14ac:dyDescent="0.2">
      <c r="A956" s="34">
        <f t="shared" si="206"/>
        <v>1</v>
      </c>
      <c r="B956" s="34">
        <f t="shared" si="207"/>
        <v>1900</v>
      </c>
    </row>
    <row r="957" spans="1:2" x14ac:dyDescent="0.2">
      <c r="A957" s="34">
        <f t="shared" si="206"/>
        <v>1</v>
      </c>
      <c r="B957" s="34">
        <f t="shared" si="207"/>
        <v>1900</v>
      </c>
    </row>
    <row r="958" spans="1:2" x14ac:dyDescent="0.2">
      <c r="A958" s="34">
        <f t="shared" si="206"/>
        <v>1</v>
      </c>
      <c r="B958" s="34">
        <f t="shared" si="207"/>
        <v>1900</v>
      </c>
    </row>
    <row r="959" spans="1:2" x14ac:dyDescent="0.2">
      <c r="A959" s="34">
        <f t="shared" si="206"/>
        <v>1</v>
      </c>
      <c r="B959" s="34">
        <f t="shared" si="207"/>
        <v>1900</v>
      </c>
    </row>
    <row r="960" spans="1:2" x14ac:dyDescent="0.2">
      <c r="A960" s="34">
        <f t="shared" si="206"/>
        <v>1</v>
      </c>
      <c r="B960" s="34">
        <f t="shared" si="207"/>
        <v>1900</v>
      </c>
    </row>
    <row r="961" spans="1:2" x14ac:dyDescent="0.2">
      <c r="A961" s="34">
        <f t="shared" ref="A961:A1024" si="208">MONTH(C961)</f>
        <v>1</v>
      </c>
      <c r="B961" s="34">
        <f t="shared" ref="B961:B1024" si="209">YEAR(C961)</f>
        <v>1900</v>
      </c>
    </row>
    <row r="962" spans="1:2" x14ac:dyDescent="0.2">
      <c r="A962" s="34">
        <f t="shared" si="208"/>
        <v>1</v>
      </c>
      <c r="B962" s="34">
        <f t="shared" si="209"/>
        <v>1900</v>
      </c>
    </row>
    <row r="963" spans="1:2" x14ac:dyDescent="0.2">
      <c r="A963" s="34">
        <f t="shared" si="208"/>
        <v>1</v>
      </c>
      <c r="B963" s="34">
        <f t="shared" si="209"/>
        <v>1900</v>
      </c>
    </row>
    <row r="964" spans="1:2" x14ac:dyDescent="0.2">
      <c r="A964" s="34">
        <f t="shared" si="208"/>
        <v>1</v>
      </c>
      <c r="B964" s="34">
        <f t="shared" si="209"/>
        <v>1900</v>
      </c>
    </row>
    <row r="965" spans="1:2" x14ac:dyDescent="0.2">
      <c r="A965" s="34">
        <f t="shared" si="208"/>
        <v>1</v>
      </c>
      <c r="B965" s="34">
        <f t="shared" si="209"/>
        <v>1900</v>
      </c>
    </row>
    <row r="966" spans="1:2" x14ac:dyDescent="0.2">
      <c r="A966" s="34">
        <f t="shared" si="208"/>
        <v>1</v>
      </c>
      <c r="B966" s="34">
        <f t="shared" si="209"/>
        <v>1900</v>
      </c>
    </row>
    <row r="967" spans="1:2" x14ac:dyDescent="0.2">
      <c r="A967" s="34">
        <f t="shared" si="208"/>
        <v>1</v>
      </c>
      <c r="B967" s="34">
        <f t="shared" si="209"/>
        <v>1900</v>
      </c>
    </row>
    <row r="968" spans="1:2" x14ac:dyDescent="0.2">
      <c r="A968" s="34">
        <f t="shared" si="208"/>
        <v>1</v>
      </c>
      <c r="B968" s="34">
        <f t="shared" si="209"/>
        <v>1900</v>
      </c>
    </row>
    <row r="969" spans="1:2" x14ac:dyDescent="0.2">
      <c r="A969" s="34">
        <f t="shared" si="208"/>
        <v>1</v>
      </c>
      <c r="B969" s="34">
        <f t="shared" si="209"/>
        <v>1900</v>
      </c>
    </row>
    <row r="970" spans="1:2" x14ac:dyDescent="0.2">
      <c r="A970" s="34">
        <f t="shared" si="208"/>
        <v>1</v>
      </c>
      <c r="B970" s="34">
        <f t="shared" si="209"/>
        <v>1900</v>
      </c>
    </row>
    <row r="971" spans="1:2" x14ac:dyDescent="0.2">
      <c r="A971" s="34">
        <f t="shared" si="208"/>
        <v>1</v>
      </c>
      <c r="B971" s="34">
        <f t="shared" si="209"/>
        <v>1900</v>
      </c>
    </row>
    <row r="972" spans="1:2" x14ac:dyDescent="0.2">
      <c r="A972" s="34">
        <f t="shared" si="208"/>
        <v>1</v>
      </c>
      <c r="B972" s="34">
        <f t="shared" si="209"/>
        <v>1900</v>
      </c>
    </row>
    <row r="973" spans="1:2" x14ac:dyDescent="0.2">
      <c r="A973" s="34">
        <f t="shared" si="208"/>
        <v>1</v>
      </c>
      <c r="B973" s="34">
        <f t="shared" si="209"/>
        <v>1900</v>
      </c>
    </row>
    <row r="974" spans="1:2" x14ac:dyDescent="0.2">
      <c r="A974" s="34">
        <f t="shared" si="208"/>
        <v>1</v>
      </c>
      <c r="B974" s="34">
        <f t="shared" si="209"/>
        <v>1900</v>
      </c>
    </row>
    <row r="975" spans="1:2" x14ac:dyDescent="0.2">
      <c r="A975" s="34">
        <f t="shared" si="208"/>
        <v>1</v>
      </c>
      <c r="B975" s="34">
        <f t="shared" si="209"/>
        <v>1900</v>
      </c>
    </row>
    <row r="976" spans="1:2" x14ac:dyDescent="0.2">
      <c r="A976" s="34">
        <f t="shared" si="208"/>
        <v>1</v>
      </c>
      <c r="B976" s="34">
        <f t="shared" si="209"/>
        <v>1900</v>
      </c>
    </row>
    <row r="977" spans="1:2" x14ac:dyDescent="0.2">
      <c r="A977" s="34">
        <f t="shared" si="208"/>
        <v>1</v>
      </c>
      <c r="B977" s="34">
        <f t="shared" si="209"/>
        <v>1900</v>
      </c>
    </row>
    <row r="978" spans="1:2" x14ac:dyDescent="0.2">
      <c r="A978" s="34">
        <f t="shared" si="208"/>
        <v>1</v>
      </c>
      <c r="B978" s="34">
        <f t="shared" si="209"/>
        <v>1900</v>
      </c>
    </row>
    <row r="979" spans="1:2" x14ac:dyDescent="0.2">
      <c r="A979" s="34">
        <f t="shared" si="208"/>
        <v>1</v>
      </c>
      <c r="B979" s="34">
        <f t="shared" si="209"/>
        <v>1900</v>
      </c>
    </row>
    <row r="980" spans="1:2" x14ac:dyDescent="0.2">
      <c r="A980" s="34">
        <f t="shared" si="208"/>
        <v>1</v>
      </c>
      <c r="B980" s="34">
        <f t="shared" si="209"/>
        <v>1900</v>
      </c>
    </row>
    <row r="981" spans="1:2" x14ac:dyDescent="0.2">
      <c r="A981" s="34">
        <f t="shared" si="208"/>
        <v>1</v>
      </c>
      <c r="B981" s="34">
        <f t="shared" si="209"/>
        <v>1900</v>
      </c>
    </row>
    <row r="982" spans="1:2" x14ac:dyDescent="0.2">
      <c r="A982" s="34">
        <f t="shared" si="208"/>
        <v>1</v>
      </c>
      <c r="B982" s="34">
        <f t="shared" si="209"/>
        <v>1900</v>
      </c>
    </row>
    <row r="983" spans="1:2" x14ac:dyDescent="0.2">
      <c r="A983" s="34">
        <f t="shared" si="208"/>
        <v>1</v>
      </c>
      <c r="B983" s="34">
        <f t="shared" si="209"/>
        <v>1900</v>
      </c>
    </row>
    <row r="984" spans="1:2" x14ac:dyDescent="0.2">
      <c r="A984" s="34">
        <f t="shared" si="208"/>
        <v>1</v>
      </c>
      <c r="B984" s="34">
        <f t="shared" si="209"/>
        <v>1900</v>
      </c>
    </row>
    <row r="985" spans="1:2" x14ac:dyDescent="0.2">
      <c r="A985" s="34">
        <f t="shared" si="208"/>
        <v>1</v>
      </c>
      <c r="B985" s="34">
        <f t="shared" si="209"/>
        <v>1900</v>
      </c>
    </row>
    <row r="986" spans="1:2" x14ac:dyDescent="0.2">
      <c r="A986" s="34">
        <f t="shared" si="208"/>
        <v>1</v>
      </c>
      <c r="B986" s="34">
        <f t="shared" si="209"/>
        <v>1900</v>
      </c>
    </row>
    <row r="987" spans="1:2" x14ac:dyDescent="0.2">
      <c r="A987" s="34">
        <f t="shared" si="208"/>
        <v>1</v>
      </c>
      <c r="B987" s="34">
        <f t="shared" si="209"/>
        <v>1900</v>
      </c>
    </row>
    <row r="988" spans="1:2" x14ac:dyDescent="0.2">
      <c r="A988" s="34">
        <f t="shared" si="208"/>
        <v>1</v>
      </c>
      <c r="B988" s="34">
        <f t="shared" si="209"/>
        <v>1900</v>
      </c>
    </row>
    <row r="989" spans="1:2" x14ac:dyDescent="0.2">
      <c r="A989" s="34">
        <f t="shared" si="208"/>
        <v>1</v>
      </c>
      <c r="B989" s="34">
        <f t="shared" si="209"/>
        <v>1900</v>
      </c>
    </row>
    <row r="990" spans="1:2" x14ac:dyDescent="0.2">
      <c r="A990" s="34">
        <f t="shared" si="208"/>
        <v>1</v>
      </c>
      <c r="B990" s="34">
        <f t="shared" si="209"/>
        <v>1900</v>
      </c>
    </row>
    <row r="991" spans="1:2" x14ac:dyDescent="0.2">
      <c r="A991" s="34">
        <f t="shared" si="208"/>
        <v>1</v>
      </c>
      <c r="B991" s="34">
        <f t="shared" si="209"/>
        <v>1900</v>
      </c>
    </row>
    <row r="992" spans="1:2" x14ac:dyDescent="0.2">
      <c r="A992" s="34">
        <f t="shared" si="208"/>
        <v>1</v>
      </c>
      <c r="B992" s="34">
        <f t="shared" si="209"/>
        <v>1900</v>
      </c>
    </row>
    <row r="993" spans="1:2" x14ac:dyDescent="0.2">
      <c r="A993" s="34">
        <f t="shared" si="208"/>
        <v>1</v>
      </c>
      <c r="B993" s="34">
        <f t="shared" si="209"/>
        <v>1900</v>
      </c>
    </row>
    <row r="994" spans="1:2" x14ac:dyDescent="0.2">
      <c r="A994" s="34">
        <f t="shared" si="208"/>
        <v>1</v>
      </c>
      <c r="B994" s="34">
        <f t="shared" si="209"/>
        <v>1900</v>
      </c>
    </row>
    <row r="995" spans="1:2" x14ac:dyDescent="0.2">
      <c r="A995" s="34">
        <f t="shared" si="208"/>
        <v>1</v>
      </c>
      <c r="B995" s="34">
        <f t="shared" si="209"/>
        <v>1900</v>
      </c>
    </row>
    <row r="996" spans="1:2" x14ac:dyDescent="0.2">
      <c r="A996" s="34">
        <f t="shared" si="208"/>
        <v>1</v>
      </c>
      <c r="B996" s="34">
        <f t="shared" si="209"/>
        <v>1900</v>
      </c>
    </row>
    <row r="997" spans="1:2" x14ac:dyDescent="0.2">
      <c r="A997" s="34">
        <f t="shared" si="208"/>
        <v>1</v>
      </c>
      <c r="B997" s="34">
        <f t="shared" si="209"/>
        <v>1900</v>
      </c>
    </row>
    <row r="998" spans="1:2" x14ac:dyDescent="0.2">
      <c r="A998" s="34">
        <f t="shared" si="208"/>
        <v>1</v>
      </c>
      <c r="B998" s="34">
        <f t="shared" si="209"/>
        <v>1900</v>
      </c>
    </row>
    <row r="999" spans="1:2" x14ac:dyDescent="0.2">
      <c r="A999" s="34">
        <f t="shared" si="208"/>
        <v>1</v>
      </c>
      <c r="B999" s="34">
        <f t="shared" si="209"/>
        <v>1900</v>
      </c>
    </row>
    <row r="1000" spans="1:2" x14ac:dyDescent="0.2">
      <c r="A1000" s="34">
        <f t="shared" si="208"/>
        <v>1</v>
      </c>
      <c r="B1000" s="34">
        <f t="shared" si="209"/>
        <v>1900</v>
      </c>
    </row>
    <row r="1001" spans="1:2" x14ac:dyDescent="0.2">
      <c r="A1001" s="34">
        <f t="shared" si="208"/>
        <v>1</v>
      </c>
      <c r="B1001" s="34">
        <f t="shared" si="209"/>
        <v>1900</v>
      </c>
    </row>
    <row r="1002" spans="1:2" x14ac:dyDescent="0.2">
      <c r="A1002" s="34">
        <f t="shared" si="208"/>
        <v>1</v>
      </c>
      <c r="B1002" s="34">
        <f t="shared" si="209"/>
        <v>1900</v>
      </c>
    </row>
    <row r="1003" spans="1:2" x14ac:dyDescent="0.2">
      <c r="A1003" s="34">
        <f t="shared" si="208"/>
        <v>1</v>
      </c>
      <c r="B1003" s="34">
        <f t="shared" si="209"/>
        <v>1900</v>
      </c>
    </row>
    <row r="1004" spans="1:2" x14ac:dyDescent="0.2">
      <c r="A1004" s="34">
        <f t="shared" si="208"/>
        <v>1</v>
      </c>
      <c r="B1004" s="34">
        <f t="shared" si="209"/>
        <v>1900</v>
      </c>
    </row>
    <row r="1005" spans="1:2" x14ac:dyDescent="0.2">
      <c r="A1005" s="34">
        <f t="shared" si="208"/>
        <v>1</v>
      </c>
      <c r="B1005" s="34">
        <f t="shared" si="209"/>
        <v>1900</v>
      </c>
    </row>
    <row r="1006" spans="1:2" x14ac:dyDescent="0.2">
      <c r="A1006" s="34">
        <f t="shared" si="208"/>
        <v>1</v>
      </c>
      <c r="B1006" s="34">
        <f t="shared" si="209"/>
        <v>1900</v>
      </c>
    </row>
    <row r="1007" spans="1:2" x14ac:dyDescent="0.2">
      <c r="A1007" s="34">
        <f t="shared" si="208"/>
        <v>1</v>
      </c>
      <c r="B1007" s="34">
        <f t="shared" si="209"/>
        <v>1900</v>
      </c>
    </row>
    <row r="1008" spans="1:2" x14ac:dyDescent="0.2">
      <c r="A1008" s="34">
        <f t="shared" si="208"/>
        <v>1</v>
      </c>
      <c r="B1008" s="34">
        <f t="shared" si="209"/>
        <v>1900</v>
      </c>
    </row>
    <row r="1009" spans="1:2" x14ac:dyDescent="0.2">
      <c r="A1009" s="34">
        <f t="shared" si="208"/>
        <v>1</v>
      </c>
      <c r="B1009" s="34">
        <f t="shared" si="209"/>
        <v>1900</v>
      </c>
    </row>
    <row r="1010" spans="1:2" x14ac:dyDescent="0.2">
      <c r="A1010" s="34">
        <f t="shared" si="208"/>
        <v>1</v>
      </c>
      <c r="B1010" s="34">
        <f t="shared" si="209"/>
        <v>1900</v>
      </c>
    </row>
    <row r="1011" spans="1:2" x14ac:dyDescent="0.2">
      <c r="A1011" s="34">
        <f t="shared" si="208"/>
        <v>1</v>
      </c>
      <c r="B1011" s="34">
        <f t="shared" si="209"/>
        <v>1900</v>
      </c>
    </row>
    <row r="1012" spans="1:2" x14ac:dyDescent="0.2">
      <c r="A1012" s="34">
        <f t="shared" si="208"/>
        <v>1</v>
      </c>
      <c r="B1012" s="34">
        <f t="shared" si="209"/>
        <v>1900</v>
      </c>
    </row>
    <row r="1013" spans="1:2" x14ac:dyDescent="0.2">
      <c r="A1013" s="34">
        <f t="shared" si="208"/>
        <v>1</v>
      </c>
      <c r="B1013" s="34">
        <f t="shared" si="209"/>
        <v>1900</v>
      </c>
    </row>
    <row r="1014" spans="1:2" x14ac:dyDescent="0.2">
      <c r="A1014" s="34">
        <f t="shared" si="208"/>
        <v>1</v>
      </c>
      <c r="B1014" s="34">
        <f t="shared" si="209"/>
        <v>1900</v>
      </c>
    </row>
    <row r="1015" spans="1:2" x14ac:dyDescent="0.2">
      <c r="A1015" s="34">
        <f t="shared" si="208"/>
        <v>1</v>
      </c>
      <c r="B1015" s="34">
        <f t="shared" si="209"/>
        <v>1900</v>
      </c>
    </row>
    <row r="1016" spans="1:2" x14ac:dyDescent="0.2">
      <c r="A1016" s="34">
        <f t="shared" si="208"/>
        <v>1</v>
      </c>
      <c r="B1016" s="34">
        <f t="shared" si="209"/>
        <v>1900</v>
      </c>
    </row>
    <row r="1017" spans="1:2" x14ac:dyDescent="0.2">
      <c r="A1017" s="34">
        <f t="shared" si="208"/>
        <v>1</v>
      </c>
      <c r="B1017" s="34">
        <f t="shared" si="209"/>
        <v>1900</v>
      </c>
    </row>
    <row r="1018" spans="1:2" x14ac:dyDescent="0.2">
      <c r="A1018" s="34">
        <f t="shared" si="208"/>
        <v>1</v>
      </c>
      <c r="B1018" s="34">
        <f t="shared" si="209"/>
        <v>1900</v>
      </c>
    </row>
    <row r="1019" spans="1:2" x14ac:dyDescent="0.2">
      <c r="A1019" s="34">
        <f t="shared" si="208"/>
        <v>1</v>
      </c>
      <c r="B1019" s="34">
        <f t="shared" si="209"/>
        <v>1900</v>
      </c>
    </row>
    <row r="1020" spans="1:2" x14ac:dyDescent="0.2">
      <c r="A1020" s="34">
        <f t="shared" si="208"/>
        <v>1</v>
      </c>
      <c r="B1020" s="34">
        <f t="shared" si="209"/>
        <v>1900</v>
      </c>
    </row>
    <row r="1021" spans="1:2" x14ac:dyDescent="0.2">
      <c r="A1021" s="34">
        <f t="shared" si="208"/>
        <v>1</v>
      </c>
      <c r="B1021" s="34">
        <f t="shared" si="209"/>
        <v>1900</v>
      </c>
    </row>
    <row r="1022" spans="1:2" x14ac:dyDescent="0.2">
      <c r="A1022" s="34">
        <f t="shared" si="208"/>
        <v>1</v>
      </c>
      <c r="B1022" s="34">
        <f t="shared" si="209"/>
        <v>1900</v>
      </c>
    </row>
    <row r="1023" spans="1:2" x14ac:dyDescent="0.2">
      <c r="A1023" s="34">
        <f t="shared" si="208"/>
        <v>1</v>
      </c>
      <c r="B1023" s="34">
        <f t="shared" si="209"/>
        <v>1900</v>
      </c>
    </row>
    <row r="1024" spans="1:2" x14ac:dyDescent="0.2">
      <c r="A1024" s="34">
        <f t="shared" si="208"/>
        <v>1</v>
      </c>
      <c r="B1024" s="34">
        <f t="shared" si="209"/>
        <v>1900</v>
      </c>
    </row>
    <row r="1025" spans="1:2" x14ac:dyDescent="0.2">
      <c r="A1025" s="34">
        <f t="shared" ref="A1025:A1088" si="210">MONTH(C1025)</f>
        <v>1</v>
      </c>
      <c r="B1025" s="34">
        <f t="shared" ref="B1025:B1088" si="211">YEAR(C1025)</f>
        <v>1900</v>
      </c>
    </row>
    <row r="1026" spans="1:2" x14ac:dyDescent="0.2">
      <c r="A1026" s="34">
        <f t="shared" si="210"/>
        <v>1</v>
      </c>
      <c r="B1026" s="34">
        <f t="shared" si="211"/>
        <v>1900</v>
      </c>
    </row>
    <row r="1027" spans="1:2" x14ac:dyDescent="0.2">
      <c r="A1027" s="34">
        <f t="shared" si="210"/>
        <v>1</v>
      </c>
      <c r="B1027" s="34">
        <f t="shared" si="211"/>
        <v>1900</v>
      </c>
    </row>
    <row r="1028" spans="1:2" x14ac:dyDescent="0.2">
      <c r="A1028" s="34">
        <f t="shared" si="210"/>
        <v>1</v>
      </c>
      <c r="B1028" s="34">
        <f t="shared" si="211"/>
        <v>1900</v>
      </c>
    </row>
    <row r="1029" spans="1:2" x14ac:dyDescent="0.2">
      <c r="A1029" s="34">
        <f t="shared" si="210"/>
        <v>1</v>
      </c>
      <c r="B1029" s="34">
        <f t="shared" si="211"/>
        <v>1900</v>
      </c>
    </row>
    <row r="1030" spans="1:2" x14ac:dyDescent="0.2">
      <c r="A1030" s="34">
        <f t="shared" si="210"/>
        <v>1</v>
      </c>
      <c r="B1030" s="34">
        <f t="shared" si="211"/>
        <v>1900</v>
      </c>
    </row>
    <row r="1031" spans="1:2" x14ac:dyDescent="0.2">
      <c r="A1031" s="34">
        <f t="shared" si="210"/>
        <v>1</v>
      </c>
      <c r="B1031" s="34">
        <f t="shared" si="211"/>
        <v>1900</v>
      </c>
    </row>
    <row r="1032" spans="1:2" x14ac:dyDescent="0.2">
      <c r="A1032" s="34">
        <f t="shared" si="210"/>
        <v>1</v>
      </c>
      <c r="B1032" s="34">
        <f t="shared" si="211"/>
        <v>1900</v>
      </c>
    </row>
    <row r="1033" spans="1:2" x14ac:dyDescent="0.2">
      <c r="A1033" s="34">
        <f t="shared" si="210"/>
        <v>1</v>
      </c>
      <c r="B1033" s="34">
        <f t="shared" si="211"/>
        <v>1900</v>
      </c>
    </row>
    <row r="1034" spans="1:2" x14ac:dyDescent="0.2">
      <c r="A1034" s="34">
        <f t="shared" si="210"/>
        <v>1</v>
      </c>
      <c r="B1034" s="34">
        <f t="shared" si="211"/>
        <v>1900</v>
      </c>
    </row>
    <row r="1035" spans="1:2" x14ac:dyDescent="0.2">
      <c r="A1035" s="34">
        <f t="shared" si="210"/>
        <v>1</v>
      </c>
      <c r="B1035" s="34">
        <f t="shared" si="211"/>
        <v>1900</v>
      </c>
    </row>
    <row r="1036" spans="1:2" x14ac:dyDescent="0.2">
      <c r="A1036" s="34">
        <f t="shared" si="210"/>
        <v>1</v>
      </c>
      <c r="B1036" s="34">
        <f t="shared" si="211"/>
        <v>1900</v>
      </c>
    </row>
    <row r="1037" spans="1:2" x14ac:dyDescent="0.2">
      <c r="A1037" s="34">
        <f t="shared" si="210"/>
        <v>1</v>
      </c>
      <c r="B1037" s="34">
        <f t="shared" si="211"/>
        <v>1900</v>
      </c>
    </row>
    <row r="1038" spans="1:2" x14ac:dyDescent="0.2">
      <c r="A1038" s="34">
        <f t="shared" si="210"/>
        <v>1</v>
      </c>
      <c r="B1038" s="34">
        <f t="shared" si="211"/>
        <v>1900</v>
      </c>
    </row>
    <row r="1039" spans="1:2" x14ac:dyDescent="0.2">
      <c r="A1039" s="34">
        <f t="shared" si="210"/>
        <v>1</v>
      </c>
      <c r="B1039" s="34">
        <f t="shared" si="211"/>
        <v>1900</v>
      </c>
    </row>
    <row r="1040" spans="1:2" x14ac:dyDescent="0.2">
      <c r="A1040" s="34">
        <f t="shared" si="210"/>
        <v>1</v>
      </c>
      <c r="B1040" s="34">
        <f t="shared" si="211"/>
        <v>1900</v>
      </c>
    </row>
    <row r="1041" spans="1:2" x14ac:dyDescent="0.2">
      <c r="A1041" s="34">
        <f t="shared" si="210"/>
        <v>1</v>
      </c>
      <c r="B1041" s="34">
        <f t="shared" si="211"/>
        <v>1900</v>
      </c>
    </row>
    <row r="1042" spans="1:2" x14ac:dyDescent="0.2">
      <c r="A1042" s="34">
        <f t="shared" si="210"/>
        <v>1</v>
      </c>
      <c r="B1042" s="34">
        <f t="shared" si="211"/>
        <v>1900</v>
      </c>
    </row>
    <row r="1043" spans="1:2" x14ac:dyDescent="0.2">
      <c r="A1043" s="34">
        <f t="shared" si="210"/>
        <v>1</v>
      </c>
      <c r="B1043" s="34">
        <f t="shared" si="211"/>
        <v>1900</v>
      </c>
    </row>
    <row r="1044" spans="1:2" x14ac:dyDescent="0.2">
      <c r="A1044" s="34">
        <f t="shared" si="210"/>
        <v>1</v>
      </c>
      <c r="B1044" s="34">
        <f t="shared" si="211"/>
        <v>1900</v>
      </c>
    </row>
    <row r="1045" spans="1:2" x14ac:dyDescent="0.2">
      <c r="A1045" s="34">
        <f t="shared" si="210"/>
        <v>1</v>
      </c>
      <c r="B1045" s="34">
        <f t="shared" si="211"/>
        <v>1900</v>
      </c>
    </row>
    <row r="1046" spans="1:2" x14ac:dyDescent="0.2">
      <c r="A1046" s="34">
        <f t="shared" si="210"/>
        <v>1</v>
      </c>
      <c r="B1046" s="34">
        <f t="shared" si="211"/>
        <v>1900</v>
      </c>
    </row>
    <row r="1047" spans="1:2" x14ac:dyDescent="0.2">
      <c r="A1047" s="34">
        <f t="shared" si="210"/>
        <v>1</v>
      </c>
      <c r="B1047" s="34">
        <f t="shared" si="211"/>
        <v>1900</v>
      </c>
    </row>
    <row r="1048" spans="1:2" x14ac:dyDescent="0.2">
      <c r="A1048" s="34">
        <f t="shared" si="210"/>
        <v>1</v>
      </c>
      <c r="B1048" s="34">
        <f t="shared" si="211"/>
        <v>1900</v>
      </c>
    </row>
    <row r="1049" spans="1:2" x14ac:dyDescent="0.2">
      <c r="A1049" s="34">
        <f t="shared" si="210"/>
        <v>1</v>
      </c>
      <c r="B1049" s="34">
        <f t="shared" si="211"/>
        <v>1900</v>
      </c>
    </row>
    <row r="1050" spans="1:2" x14ac:dyDescent="0.2">
      <c r="A1050" s="34">
        <f t="shared" si="210"/>
        <v>1</v>
      </c>
      <c r="B1050" s="34">
        <f t="shared" si="211"/>
        <v>1900</v>
      </c>
    </row>
    <row r="1051" spans="1:2" x14ac:dyDescent="0.2">
      <c r="A1051" s="34">
        <f t="shared" si="210"/>
        <v>1</v>
      </c>
      <c r="B1051" s="34">
        <f t="shared" si="211"/>
        <v>1900</v>
      </c>
    </row>
    <row r="1052" spans="1:2" x14ac:dyDescent="0.2">
      <c r="A1052" s="34">
        <f t="shared" si="210"/>
        <v>1</v>
      </c>
      <c r="B1052" s="34">
        <f t="shared" si="211"/>
        <v>1900</v>
      </c>
    </row>
    <row r="1053" spans="1:2" x14ac:dyDescent="0.2">
      <c r="A1053" s="34">
        <f t="shared" si="210"/>
        <v>1</v>
      </c>
      <c r="B1053" s="34">
        <f t="shared" si="211"/>
        <v>1900</v>
      </c>
    </row>
    <row r="1054" spans="1:2" x14ac:dyDescent="0.2">
      <c r="A1054" s="34">
        <f t="shared" si="210"/>
        <v>1</v>
      </c>
      <c r="B1054" s="34">
        <f t="shared" si="211"/>
        <v>1900</v>
      </c>
    </row>
    <row r="1055" spans="1:2" x14ac:dyDescent="0.2">
      <c r="A1055" s="34">
        <f t="shared" si="210"/>
        <v>1</v>
      </c>
      <c r="B1055" s="34">
        <f t="shared" si="211"/>
        <v>1900</v>
      </c>
    </row>
    <row r="1056" spans="1:2" x14ac:dyDescent="0.2">
      <c r="A1056" s="34">
        <f t="shared" si="210"/>
        <v>1</v>
      </c>
      <c r="B1056" s="34">
        <f t="shared" si="211"/>
        <v>1900</v>
      </c>
    </row>
    <row r="1057" spans="1:2" x14ac:dyDescent="0.2">
      <c r="A1057" s="34">
        <f t="shared" si="210"/>
        <v>1</v>
      </c>
      <c r="B1057" s="34">
        <f t="shared" si="211"/>
        <v>1900</v>
      </c>
    </row>
    <row r="1058" spans="1:2" x14ac:dyDescent="0.2">
      <c r="A1058" s="34">
        <f t="shared" si="210"/>
        <v>1</v>
      </c>
      <c r="B1058" s="34">
        <f t="shared" si="211"/>
        <v>1900</v>
      </c>
    </row>
    <row r="1059" spans="1:2" x14ac:dyDescent="0.2">
      <c r="A1059" s="34">
        <f t="shared" si="210"/>
        <v>1</v>
      </c>
      <c r="B1059" s="34">
        <f t="shared" si="211"/>
        <v>1900</v>
      </c>
    </row>
    <row r="1060" spans="1:2" x14ac:dyDescent="0.2">
      <c r="A1060" s="34">
        <f t="shared" si="210"/>
        <v>1</v>
      </c>
      <c r="B1060" s="34">
        <f t="shared" si="211"/>
        <v>1900</v>
      </c>
    </row>
    <row r="1061" spans="1:2" x14ac:dyDescent="0.2">
      <c r="A1061" s="34">
        <f t="shared" si="210"/>
        <v>1</v>
      </c>
      <c r="B1061" s="34">
        <f t="shared" si="211"/>
        <v>1900</v>
      </c>
    </row>
    <row r="1062" spans="1:2" x14ac:dyDescent="0.2">
      <c r="A1062" s="34">
        <f t="shared" si="210"/>
        <v>1</v>
      </c>
      <c r="B1062" s="34">
        <f t="shared" si="211"/>
        <v>1900</v>
      </c>
    </row>
    <row r="1063" spans="1:2" x14ac:dyDescent="0.2">
      <c r="A1063" s="34">
        <f t="shared" si="210"/>
        <v>1</v>
      </c>
      <c r="B1063" s="34">
        <f t="shared" si="211"/>
        <v>1900</v>
      </c>
    </row>
    <row r="1064" spans="1:2" x14ac:dyDescent="0.2">
      <c r="A1064" s="34">
        <f t="shared" si="210"/>
        <v>1</v>
      </c>
      <c r="B1064" s="34">
        <f t="shared" si="211"/>
        <v>1900</v>
      </c>
    </row>
    <row r="1065" spans="1:2" x14ac:dyDescent="0.2">
      <c r="A1065" s="34">
        <f t="shared" si="210"/>
        <v>1</v>
      </c>
      <c r="B1065" s="34">
        <f t="shared" si="211"/>
        <v>1900</v>
      </c>
    </row>
    <row r="1066" spans="1:2" x14ac:dyDescent="0.2">
      <c r="A1066" s="34">
        <f t="shared" si="210"/>
        <v>1</v>
      </c>
      <c r="B1066" s="34">
        <f t="shared" si="211"/>
        <v>1900</v>
      </c>
    </row>
    <row r="1067" spans="1:2" x14ac:dyDescent="0.2">
      <c r="A1067" s="34">
        <f t="shared" si="210"/>
        <v>1</v>
      </c>
      <c r="B1067" s="34">
        <f t="shared" si="211"/>
        <v>1900</v>
      </c>
    </row>
    <row r="1068" spans="1:2" x14ac:dyDescent="0.2">
      <c r="A1068" s="34">
        <f t="shared" si="210"/>
        <v>1</v>
      </c>
      <c r="B1068" s="34">
        <f t="shared" si="211"/>
        <v>1900</v>
      </c>
    </row>
    <row r="1069" spans="1:2" x14ac:dyDescent="0.2">
      <c r="A1069" s="34">
        <f t="shared" si="210"/>
        <v>1</v>
      </c>
      <c r="B1069" s="34">
        <f t="shared" si="211"/>
        <v>1900</v>
      </c>
    </row>
    <row r="1070" spans="1:2" x14ac:dyDescent="0.2">
      <c r="A1070" s="34">
        <f t="shared" si="210"/>
        <v>1</v>
      </c>
      <c r="B1070" s="34">
        <f t="shared" si="211"/>
        <v>1900</v>
      </c>
    </row>
    <row r="1071" spans="1:2" x14ac:dyDescent="0.2">
      <c r="A1071" s="34">
        <f t="shared" si="210"/>
        <v>1</v>
      </c>
      <c r="B1071" s="34">
        <f t="shared" si="211"/>
        <v>1900</v>
      </c>
    </row>
    <row r="1072" spans="1:2" x14ac:dyDescent="0.2">
      <c r="A1072" s="34">
        <f t="shared" si="210"/>
        <v>1</v>
      </c>
      <c r="B1072" s="34">
        <f t="shared" si="211"/>
        <v>1900</v>
      </c>
    </row>
    <row r="1073" spans="1:2" x14ac:dyDescent="0.2">
      <c r="A1073" s="34">
        <f t="shared" si="210"/>
        <v>1</v>
      </c>
      <c r="B1073" s="34">
        <f t="shared" si="211"/>
        <v>1900</v>
      </c>
    </row>
    <row r="1074" spans="1:2" x14ac:dyDescent="0.2">
      <c r="A1074" s="34">
        <f t="shared" si="210"/>
        <v>1</v>
      </c>
      <c r="B1074" s="34">
        <f t="shared" si="211"/>
        <v>1900</v>
      </c>
    </row>
    <row r="1075" spans="1:2" x14ac:dyDescent="0.2">
      <c r="A1075" s="34">
        <f t="shared" si="210"/>
        <v>1</v>
      </c>
      <c r="B1075" s="34">
        <f t="shared" si="211"/>
        <v>1900</v>
      </c>
    </row>
    <row r="1076" spans="1:2" x14ac:dyDescent="0.2">
      <c r="A1076" s="34">
        <f t="shared" si="210"/>
        <v>1</v>
      </c>
      <c r="B1076" s="34">
        <f t="shared" si="211"/>
        <v>1900</v>
      </c>
    </row>
    <row r="1077" spans="1:2" x14ac:dyDescent="0.2">
      <c r="A1077" s="34">
        <f t="shared" si="210"/>
        <v>1</v>
      </c>
      <c r="B1077" s="34">
        <f t="shared" si="211"/>
        <v>1900</v>
      </c>
    </row>
    <row r="1078" spans="1:2" x14ac:dyDescent="0.2">
      <c r="A1078" s="34">
        <f t="shared" si="210"/>
        <v>1</v>
      </c>
      <c r="B1078" s="34">
        <f t="shared" si="211"/>
        <v>1900</v>
      </c>
    </row>
    <row r="1079" spans="1:2" x14ac:dyDescent="0.2">
      <c r="A1079" s="34">
        <f t="shared" si="210"/>
        <v>1</v>
      </c>
      <c r="B1079" s="34">
        <f t="shared" si="211"/>
        <v>1900</v>
      </c>
    </row>
    <row r="1080" spans="1:2" x14ac:dyDescent="0.2">
      <c r="A1080" s="34">
        <f t="shared" si="210"/>
        <v>1</v>
      </c>
      <c r="B1080" s="34">
        <f t="shared" si="211"/>
        <v>1900</v>
      </c>
    </row>
    <row r="1081" spans="1:2" x14ac:dyDescent="0.2">
      <c r="A1081" s="34">
        <f t="shared" si="210"/>
        <v>1</v>
      </c>
      <c r="B1081" s="34">
        <f t="shared" si="211"/>
        <v>1900</v>
      </c>
    </row>
    <row r="1082" spans="1:2" x14ac:dyDescent="0.2">
      <c r="A1082" s="34">
        <f t="shared" si="210"/>
        <v>1</v>
      </c>
      <c r="B1082" s="34">
        <f t="shared" si="211"/>
        <v>1900</v>
      </c>
    </row>
    <row r="1083" spans="1:2" x14ac:dyDescent="0.2">
      <c r="A1083" s="34">
        <f t="shared" si="210"/>
        <v>1</v>
      </c>
      <c r="B1083" s="34">
        <f t="shared" si="211"/>
        <v>1900</v>
      </c>
    </row>
    <row r="1084" spans="1:2" x14ac:dyDescent="0.2">
      <c r="A1084" s="34">
        <f t="shared" si="210"/>
        <v>1</v>
      </c>
      <c r="B1084" s="34">
        <f t="shared" si="211"/>
        <v>1900</v>
      </c>
    </row>
    <row r="1085" spans="1:2" x14ac:dyDescent="0.2">
      <c r="A1085" s="34">
        <f t="shared" si="210"/>
        <v>1</v>
      </c>
      <c r="B1085" s="34">
        <f t="shared" si="211"/>
        <v>1900</v>
      </c>
    </row>
    <row r="1086" spans="1:2" x14ac:dyDescent="0.2">
      <c r="A1086" s="34">
        <f t="shared" si="210"/>
        <v>1</v>
      </c>
      <c r="B1086" s="34">
        <f t="shared" si="211"/>
        <v>1900</v>
      </c>
    </row>
    <row r="1087" spans="1:2" x14ac:dyDescent="0.2">
      <c r="A1087" s="34">
        <f t="shared" si="210"/>
        <v>1</v>
      </c>
      <c r="B1087" s="34">
        <f t="shared" si="211"/>
        <v>1900</v>
      </c>
    </row>
    <row r="1088" spans="1:2" x14ac:dyDescent="0.2">
      <c r="A1088" s="34">
        <f t="shared" si="210"/>
        <v>1</v>
      </c>
      <c r="B1088" s="34">
        <f t="shared" si="211"/>
        <v>1900</v>
      </c>
    </row>
    <row r="1089" spans="1:2" x14ac:dyDescent="0.2">
      <c r="A1089" s="34">
        <f t="shared" ref="A1089:A1152" si="212">MONTH(C1089)</f>
        <v>1</v>
      </c>
      <c r="B1089" s="34">
        <f t="shared" ref="B1089:B1152" si="213">YEAR(C1089)</f>
        <v>1900</v>
      </c>
    </row>
    <row r="1090" spans="1:2" x14ac:dyDescent="0.2">
      <c r="A1090" s="34">
        <f t="shared" si="212"/>
        <v>1</v>
      </c>
      <c r="B1090" s="34">
        <f t="shared" si="213"/>
        <v>1900</v>
      </c>
    </row>
    <row r="1091" spans="1:2" x14ac:dyDescent="0.2">
      <c r="A1091" s="34">
        <f t="shared" si="212"/>
        <v>1</v>
      </c>
      <c r="B1091" s="34">
        <f t="shared" si="213"/>
        <v>1900</v>
      </c>
    </row>
    <row r="1092" spans="1:2" x14ac:dyDescent="0.2">
      <c r="A1092" s="34">
        <f t="shared" si="212"/>
        <v>1</v>
      </c>
      <c r="B1092" s="34">
        <f t="shared" si="213"/>
        <v>1900</v>
      </c>
    </row>
    <row r="1093" spans="1:2" x14ac:dyDescent="0.2">
      <c r="A1093" s="34">
        <f t="shared" si="212"/>
        <v>1</v>
      </c>
      <c r="B1093" s="34">
        <f t="shared" si="213"/>
        <v>1900</v>
      </c>
    </row>
    <row r="1094" spans="1:2" x14ac:dyDescent="0.2">
      <c r="A1094" s="34">
        <f t="shared" si="212"/>
        <v>1</v>
      </c>
      <c r="B1094" s="34">
        <f t="shared" si="213"/>
        <v>1900</v>
      </c>
    </row>
    <row r="1095" spans="1:2" x14ac:dyDescent="0.2">
      <c r="A1095" s="34">
        <f t="shared" si="212"/>
        <v>1</v>
      </c>
      <c r="B1095" s="34">
        <f t="shared" si="213"/>
        <v>1900</v>
      </c>
    </row>
    <row r="1096" spans="1:2" x14ac:dyDescent="0.2">
      <c r="A1096" s="34">
        <f t="shared" si="212"/>
        <v>1</v>
      </c>
      <c r="B1096" s="34">
        <f t="shared" si="213"/>
        <v>1900</v>
      </c>
    </row>
    <row r="1097" spans="1:2" x14ac:dyDescent="0.2">
      <c r="A1097" s="34">
        <f t="shared" si="212"/>
        <v>1</v>
      </c>
      <c r="B1097" s="34">
        <f t="shared" si="213"/>
        <v>1900</v>
      </c>
    </row>
    <row r="1098" spans="1:2" x14ac:dyDescent="0.2">
      <c r="A1098" s="34">
        <f t="shared" si="212"/>
        <v>1</v>
      </c>
      <c r="B1098" s="34">
        <f t="shared" si="213"/>
        <v>1900</v>
      </c>
    </row>
    <row r="1099" spans="1:2" x14ac:dyDescent="0.2">
      <c r="A1099" s="34">
        <f t="shared" si="212"/>
        <v>1</v>
      </c>
      <c r="B1099" s="34">
        <f t="shared" si="213"/>
        <v>1900</v>
      </c>
    </row>
    <row r="1100" spans="1:2" x14ac:dyDescent="0.2">
      <c r="A1100" s="34">
        <f t="shared" si="212"/>
        <v>1</v>
      </c>
      <c r="B1100" s="34">
        <f t="shared" si="213"/>
        <v>1900</v>
      </c>
    </row>
    <row r="1101" spans="1:2" x14ac:dyDescent="0.2">
      <c r="A1101" s="34">
        <f t="shared" si="212"/>
        <v>1</v>
      </c>
      <c r="B1101" s="34">
        <f t="shared" si="213"/>
        <v>1900</v>
      </c>
    </row>
    <row r="1102" spans="1:2" x14ac:dyDescent="0.2">
      <c r="A1102" s="34">
        <f t="shared" si="212"/>
        <v>1</v>
      </c>
      <c r="B1102" s="34">
        <f t="shared" si="213"/>
        <v>1900</v>
      </c>
    </row>
    <row r="1103" spans="1:2" x14ac:dyDescent="0.2">
      <c r="A1103" s="34">
        <f t="shared" si="212"/>
        <v>1</v>
      </c>
      <c r="B1103" s="34">
        <f t="shared" si="213"/>
        <v>1900</v>
      </c>
    </row>
    <row r="1104" spans="1:2" x14ac:dyDescent="0.2">
      <c r="A1104" s="34">
        <f t="shared" si="212"/>
        <v>1</v>
      </c>
      <c r="B1104" s="34">
        <f t="shared" si="213"/>
        <v>1900</v>
      </c>
    </row>
    <row r="1105" spans="1:3" x14ac:dyDescent="0.2">
      <c r="A1105" s="34">
        <f t="shared" si="212"/>
        <v>1</v>
      </c>
      <c r="B1105" s="34">
        <f t="shared" si="213"/>
        <v>1900</v>
      </c>
    </row>
    <row r="1106" spans="1:3" x14ac:dyDescent="0.2">
      <c r="A1106" s="34">
        <f t="shared" si="212"/>
        <v>1</v>
      </c>
      <c r="B1106" s="34">
        <f t="shared" si="213"/>
        <v>1900</v>
      </c>
    </row>
    <row r="1107" spans="1:3" x14ac:dyDescent="0.2">
      <c r="A1107" s="34">
        <f t="shared" si="212"/>
        <v>1</v>
      </c>
      <c r="B1107" s="34">
        <f t="shared" si="213"/>
        <v>1900</v>
      </c>
    </row>
    <row r="1108" spans="1:3" x14ac:dyDescent="0.2">
      <c r="A1108" s="34">
        <f t="shared" si="212"/>
        <v>1</v>
      </c>
      <c r="B1108" s="34">
        <f t="shared" si="213"/>
        <v>1900</v>
      </c>
    </row>
    <row r="1109" spans="1:3" x14ac:dyDescent="0.2">
      <c r="A1109" s="34">
        <f t="shared" si="212"/>
        <v>1</v>
      </c>
      <c r="B1109" s="34">
        <f t="shared" si="213"/>
        <v>1900</v>
      </c>
    </row>
    <row r="1110" spans="1:3" x14ac:dyDescent="0.2">
      <c r="A1110" s="34">
        <f t="shared" si="212"/>
        <v>1</v>
      </c>
      <c r="B1110" s="34">
        <f t="shared" si="213"/>
        <v>1900</v>
      </c>
    </row>
    <row r="1111" spans="1:3" x14ac:dyDescent="0.2">
      <c r="A1111" s="34">
        <f t="shared" si="212"/>
        <v>1</v>
      </c>
      <c r="B1111" s="34">
        <f t="shared" si="213"/>
        <v>1900</v>
      </c>
      <c r="C1111" s="134"/>
    </row>
    <row r="1112" spans="1:3" x14ac:dyDescent="0.2">
      <c r="A1112" s="34">
        <f t="shared" si="212"/>
        <v>1</v>
      </c>
      <c r="B1112" s="34">
        <f t="shared" si="213"/>
        <v>1900</v>
      </c>
    </row>
    <row r="1113" spans="1:3" x14ac:dyDescent="0.2">
      <c r="A1113" s="34">
        <f t="shared" si="212"/>
        <v>1</v>
      </c>
      <c r="B1113" s="34">
        <f t="shared" si="213"/>
        <v>1900</v>
      </c>
    </row>
    <row r="1114" spans="1:3" x14ac:dyDescent="0.2">
      <c r="A1114" s="34">
        <f t="shared" si="212"/>
        <v>1</v>
      </c>
      <c r="B1114" s="34">
        <f t="shared" si="213"/>
        <v>1900</v>
      </c>
    </row>
    <row r="1115" spans="1:3" x14ac:dyDescent="0.2">
      <c r="A1115" s="34">
        <f t="shared" si="212"/>
        <v>1</v>
      </c>
      <c r="B1115" s="34">
        <f t="shared" si="213"/>
        <v>1900</v>
      </c>
    </row>
    <row r="1116" spans="1:3" x14ac:dyDescent="0.2">
      <c r="A1116" s="34">
        <f t="shared" si="212"/>
        <v>1</v>
      </c>
      <c r="B1116" s="34">
        <f t="shared" si="213"/>
        <v>1900</v>
      </c>
    </row>
    <row r="1117" spans="1:3" x14ac:dyDescent="0.2">
      <c r="A1117" s="34">
        <f t="shared" si="212"/>
        <v>1</v>
      </c>
      <c r="B1117" s="34">
        <f t="shared" si="213"/>
        <v>1900</v>
      </c>
    </row>
    <row r="1118" spans="1:3" x14ac:dyDescent="0.2">
      <c r="A1118" s="34">
        <f t="shared" si="212"/>
        <v>1</v>
      </c>
      <c r="B1118" s="34">
        <f t="shared" si="213"/>
        <v>1900</v>
      </c>
    </row>
    <row r="1119" spans="1:3" x14ac:dyDescent="0.2">
      <c r="A1119" s="34">
        <f t="shared" si="212"/>
        <v>1</v>
      </c>
      <c r="B1119" s="34">
        <f t="shared" si="213"/>
        <v>1900</v>
      </c>
    </row>
    <row r="1120" spans="1:3" x14ac:dyDescent="0.2">
      <c r="A1120" s="34">
        <f t="shared" si="212"/>
        <v>1</v>
      </c>
      <c r="B1120" s="34">
        <f t="shared" si="213"/>
        <v>1900</v>
      </c>
    </row>
    <row r="1121" spans="1:2" x14ac:dyDescent="0.2">
      <c r="A1121" s="34">
        <f t="shared" si="212"/>
        <v>1</v>
      </c>
      <c r="B1121" s="34">
        <f t="shared" si="213"/>
        <v>1900</v>
      </c>
    </row>
    <row r="1122" spans="1:2" x14ac:dyDescent="0.2">
      <c r="A1122" s="34">
        <f t="shared" si="212"/>
        <v>1</v>
      </c>
      <c r="B1122" s="34">
        <f t="shared" si="213"/>
        <v>1900</v>
      </c>
    </row>
    <row r="1123" spans="1:2" x14ac:dyDescent="0.2">
      <c r="A1123" s="34">
        <f t="shared" si="212"/>
        <v>1</v>
      </c>
      <c r="B1123" s="34">
        <f t="shared" si="213"/>
        <v>1900</v>
      </c>
    </row>
    <row r="1124" spans="1:2" x14ac:dyDescent="0.2">
      <c r="A1124" s="34">
        <f t="shared" si="212"/>
        <v>1</v>
      </c>
      <c r="B1124" s="34">
        <f t="shared" si="213"/>
        <v>1900</v>
      </c>
    </row>
    <row r="1125" spans="1:2" x14ac:dyDescent="0.2">
      <c r="A1125" s="34">
        <f t="shared" si="212"/>
        <v>1</v>
      </c>
      <c r="B1125" s="34">
        <f t="shared" si="213"/>
        <v>1900</v>
      </c>
    </row>
    <row r="1126" spans="1:2" x14ac:dyDescent="0.2">
      <c r="A1126" s="34">
        <f t="shared" si="212"/>
        <v>1</v>
      </c>
      <c r="B1126" s="34">
        <f t="shared" si="213"/>
        <v>1900</v>
      </c>
    </row>
    <row r="1127" spans="1:2" x14ac:dyDescent="0.2">
      <c r="A1127" s="34">
        <f t="shared" si="212"/>
        <v>1</v>
      </c>
      <c r="B1127" s="34">
        <f t="shared" si="213"/>
        <v>1900</v>
      </c>
    </row>
    <row r="1128" spans="1:2" x14ac:dyDescent="0.2">
      <c r="A1128" s="34">
        <f t="shared" si="212"/>
        <v>1</v>
      </c>
      <c r="B1128" s="34">
        <f t="shared" si="213"/>
        <v>1900</v>
      </c>
    </row>
    <row r="1129" spans="1:2" x14ac:dyDescent="0.2">
      <c r="A1129" s="34">
        <f t="shared" si="212"/>
        <v>1</v>
      </c>
      <c r="B1129" s="34">
        <f t="shared" si="213"/>
        <v>1900</v>
      </c>
    </row>
    <row r="1130" spans="1:2" x14ac:dyDescent="0.2">
      <c r="A1130" s="34">
        <f t="shared" si="212"/>
        <v>1</v>
      </c>
      <c r="B1130" s="34">
        <f t="shared" si="213"/>
        <v>1900</v>
      </c>
    </row>
    <row r="1131" spans="1:2" x14ac:dyDescent="0.2">
      <c r="A1131" s="34">
        <f t="shared" si="212"/>
        <v>1</v>
      </c>
      <c r="B1131" s="34">
        <f t="shared" si="213"/>
        <v>1900</v>
      </c>
    </row>
    <row r="1132" spans="1:2" x14ac:dyDescent="0.2">
      <c r="A1132" s="34">
        <f t="shared" si="212"/>
        <v>1</v>
      </c>
      <c r="B1132" s="34">
        <f t="shared" si="213"/>
        <v>1900</v>
      </c>
    </row>
    <row r="1133" spans="1:2" x14ac:dyDescent="0.2">
      <c r="A1133" s="34">
        <f t="shared" si="212"/>
        <v>1</v>
      </c>
      <c r="B1133" s="34">
        <f t="shared" si="213"/>
        <v>1900</v>
      </c>
    </row>
    <row r="1134" spans="1:2" x14ac:dyDescent="0.2">
      <c r="A1134" s="34">
        <f t="shared" si="212"/>
        <v>1</v>
      </c>
      <c r="B1134" s="34">
        <f t="shared" si="213"/>
        <v>1900</v>
      </c>
    </row>
    <row r="1135" spans="1:2" x14ac:dyDescent="0.2">
      <c r="A1135" s="34">
        <f t="shared" si="212"/>
        <v>1</v>
      </c>
      <c r="B1135" s="34">
        <f t="shared" si="213"/>
        <v>1900</v>
      </c>
    </row>
    <row r="1136" spans="1:2" x14ac:dyDescent="0.2">
      <c r="A1136" s="34">
        <f t="shared" si="212"/>
        <v>1</v>
      </c>
      <c r="B1136" s="34">
        <f t="shared" si="213"/>
        <v>1900</v>
      </c>
    </row>
    <row r="1137" spans="1:2" x14ac:dyDescent="0.2">
      <c r="A1137" s="34">
        <f t="shared" si="212"/>
        <v>1</v>
      </c>
      <c r="B1137" s="34">
        <f t="shared" si="213"/>
        <v>1900</v>
      </c>
    </row>
    <row r="1138" spans="1:2" x14ac:dyDescent="0.2">
      <c r="A1138" s="34">
        <f t="shared" si="212"/>
        <v>1</v>
      </c>
      <c r="B1138" s="34">
        <f t="shared" si="213"/>
        <v>1900</v>
      </c>
    </row>
    <row r="1139" spans="1:2" x14ac:dyDescent="0.2">
      <c r="A1139" s="34">
        <f t="shared" si="212"/>
        <v>1</v>
      </c>
      <c r="B1139" s="34">
        <f t="shared" si="213"/>
        <v>1900</v>
      </c>
    </row>
    <row r="1140" spans="1:2" x14ac:dyDescent="0.2">
      <c r="A1140" s="34">
        <f t="shared" si="212"/>
        <v>1</v>
      </c>
      <c r="B1140" s="34">
        <f t="shared" si="213"/>
        <v>1900</v>
      </c>
    </row>
    <row r="1141" spans="1:2" x14ac:dyDescent="0.2">
      <c r="A1141" s="34">
        <f t="shared" si="212"/>
        <v>1</v>
      </c>
      <c r="B1141" s="34">
        <f t="shared" si="213"/>
        <v>1900</v>
      </c>
    </row>
    <row r="1142" spans="1:2" x14ac:dyDescent="0.2">
      <c r="A1142" s="34">
        <f t="shared" si="212"/>
        <v>1</v>
      </c>
      <c r="B1142" s="34">
        <f t="shared" si="213"/>
        <v>1900</v>
      </c>
    </row>
    <row r="1143" spans="1:2" x14ac:dyDescent="0.2">
      <c r="A1143" s="34">
        <f t="shared" si="212"/>
        <v>1</v>
      </c>
      <c r="B1143" s="34">
        <f t="shared" si="213"/>
        <v>1900</v>
      </c>
    </row>
    <row r="1144" spans="1:2" x14ac:dyDescent="0.2">
      <c r="A1144" s="34">
        <f t="shared" si="212"/>
        <v>1</v>
      </c>
      <c r="B1144" s="34">
        <f t="shared" si="213"/>
        <v>1900</v>
      </c>
    </row>
    <row r="1145" spans="1:2" x14ac:dyDescent="0.2">
      <c r="A1145" s="34">
        <f t="shared" si="212"/>
        <v>1</v>
      </c>
      <c r="B1145" s="34">
        <f t="shared" si="213"/>
        <v>1900</v>
      </c>
    </row>
    <row r="1146" spans="1:2" x14ac:dyDescent="0.2">
      <c r="A1146" s="34">
        <f t="shared" si="212"/>
        <v>1</v>
      </c>
      <c r="B1146" s="34">
        <f t="shared" si="213"/>
        <v>1900</v>
      </c>
    </row>
    <row r="1147" spans="1:2" x14ac:dyDescent="0.2">
      <c r="A1147" s="34">
        <f t="shared" si="212"/>
        <v>1</v>
      </c>
      <c r="B1147" s="34">
        <f t="shared" si="213"/>
        <v>1900</v>
      </c>
    </row>
    <row r="1148" spans="1:2" x14ac:dyDescent="0.2">
      <c r="A1148" s="34">
        <f t="shared" si="212"/>
        <v>1</v>
      </c>
      <c r="B1148" s="34">
        <f t="shared" si="213"/>
        <v>1900</v>
      </c>
    </row>
    <row r="1149" spans="1:2" x14ac:dyDescent="0.2">
      <c r="A1149" s="34">
        <f t="shared" si="212"/>
        <v>1</v>
      </c>
      <c r="B1149" s="34">
        <f t="shared" si="213"/>
        <v>1900</v>
      </c>
    </row>
    <row r="1150" spans="1:2" x14ac:dyDescent="0.2">
      <c r="A1150" s="34">
        <f t="shared" si="212"/>
        <v>1</v>
      </c>
      <c r="B1150" s="34">
        <f t="shared" si="213"/>
        <v>1900</v>
      </c>
    </row>
    <row r="1151" spans="1:2" x14ac:dyDescent="0.2">
      <c r="A1151" s="34">
        <f t="shared" si="212"/>
        <v>1</v>
      </c>
      <c r="B1151" s="34">
        <f t="shared" si="213"/>
        <v>1900</v>
      </c>
    </row>
    <row r="1152" spans="1:2" x14ac:dyDescent="0.2">
      <c r="A1152" s="34">
        <f t="shared" si="212"/>
        <v>1</v>
      </c>
      <c r="B1152" s="34">
        <f t="shared" si="213"/>
        <v>1900</v>
      </c>
    </row>
    <row r="1153" spans="1:2" x14ac:dyDescent="0.2">
      <c r="A1153" s="34">
        <f t="shared" ref="A1153:A1216" si="214">MONTH(C1153)</f>
        <v>1</v>
      </c>
      <c r="B1153" s="34">
        <f t="shared" ref="B1153:B1216" si="215">YEAR(C1153)</f>
        <v>1900</v>
      </c>
    </row>
    <row r="1154" spans="1:2" x14ac:dyDescent="0.2">
      <c r="A1154" s="34">
        <f t="shared" si="214"/>
        <v>1</v>
      </c>
      <c r="B1154" s="34">
        <f t="shared" si="215"/>
        <v>1900</v>
      </c>
    </row>
    <row r="1155" spans="1:2" x14ac:dyDescent="0.2">
      <c r="A1155" s="34">
        <f t="shared" si="214"/>
        <v>1</v>
      </c>
      <c r="B1155" s="34">
        <f t="shared" si="215"/>
        <v>1900</v>
      </c>
    </row>
    <row r="1156" spans="1:2" x14ac:dyDescent="0.2">
      <c r="A1156" s="34">
        <f t="shared" si="214"/>
        <v>1</v>
      </c>
      <c r="B1156" s="34">
        <f t="shared" si="215"/>
        <v>1900</v>
      </c>
    </row>
    <row r="1157" spans="1:2" x14ac:dyDescent="0.2">
      <c r="A1157" s="34">
        <f t="shared" si="214"/>
        <v>1</v>
      </c>
      <c r="B1157" s="34">
        <f t="shared" si="215"/>
        <v>1900</v>
      </c>
    </row>
    <row r="1158" spans="1:2" x14ac:dyDescent="0.2">
      <c r="A1158" s="34">
        <f t="shared" si="214"/>
        <v>1</v>
      </c>
      <c r="B1158" s="34">
        <f t="shared" si="215"/>
        <v>1900</v>
      </c>
    </row>
    <row r="1159" spans="1:2" x14ac:dyDescent="0.2">
      <c r="A1159" s="34">
        <f t="shared" si="214"/>
        <v>1</v>
      </c>
      <c r="B1159" s="34">
        <f t="shared" si="215"/>
        <v>1900</v>
      </c>
    </row>
    <row r="1160" spans="1:2" x14ac:dyDescent="0.2">
      <c r="A1160" s="34">
        <f t="shared" si="214"/>
        <v>1</v>
      </c>
      <c r="B1160" s="34">
        <f t="shared" si="215"/>
        <v>1900</v>
      </c>
    </row>
    <row r="1161" spans="1:2" x14ac:dyDescent="0.2">
      <c r="A1161" s="34">
        <f t="shared" si="214"/>
        <v>1</v>
      </c>
      <c r="B1161" s="34">
        <f t="shared" si="215"/>
        <v>1900</v>
      </c>
    </row>
    <row r="1162" spans="1:2" x14ac:dyDescent="0.2">
      <c r="A1162" s="34">
        <f t="shared" si="214"/>
        <v>1</v>
      </c>
      <c r="B1162" s="34">
        <f t="shared" si="215"/>
        <v>1900</v>
      </c>
    </row>
    <row r="1163" spans="1:2" x14ac:dyDescent="0.2">
      <c r="A1163" s="34">
        <f t="shared" si="214"/>
        <v>1</v>
      </c>
      <c r="B1163" s="34">
        <f t="shared" si="215"/>
        <v>1900</v>
      </c>
    </row>
    <row r="1164" spans="1:2" x14ac:dyDescent="0.2">
      <c r="A1164" s="34">
        <f t="shared" si="214"/>
        <v>1</v>
      </c>
      <c r="B1164" s="34">
        <f t="shared" si="215"/>
        <v>1900</v>
      </c>
    </row>
    <row r="1165" spans="1:2" x14ac:dyDescent="0.2">
      <c r="A1165" s="34">
        <f t="shared" si="214"/>
        <v>1</v>
      </c>
      <c r="B1165" s="34">
        <f t="shared" si="215"/>
        <v>1900</v>
      </c>
    </row>
    <row r="1166" spans="1:2" x14ac:dyDescent="0.2">
      <c r="A1166" s="34">
        <f t="shared" si="214"/>
        <v>1</v>
      </c>
      <c r="B1166" s="34">
        <f t="shared" si="215"/>
        <v>1900</v>
      </c>
    </row>
    <row r="1167" spans="1:2" x14ac:dyDescent="0.2">
      <c r="A1167" s="34">
        <f t="shared" si="214"/>
        <v>1</v>
      </c>
      <c r="B1167" s="34">
        <f t="shared" si="215"/>
        <v>1900</v>
      </c>
    </row>
    <row r="1168" spans="1:2" x14ac:dyDescent="0.2">
      <c r="A1168" s="34">
        <f t="shared" si="214"/>
        <v>1</v>
      </c>
      <c r="B1168" s="34">
        <f t="shared" si="215"/>
        <v>1900</v>
      </c>
    </row>
    <row r="1169" spans="1:2" x14ac:dyDescent="0.2">
      <c r="A1169" s="34">
        <f t="shared" si="214"/>
        <v>1</v>
      </c>
      <c r="B1169" s="34">
        <f t="shared" si="215"/>
        <v>1900</v>
      </c>
    </row>
    <row r="1170" spans="1:2" x14ac:dyDescent="0.2">
      <c r="A1170" s="34">
        <f t="shared" si="214"/>
        <v>1</v>
      </c>
      <c r="B1170" s="34">
        <f t="shared" si="215"/>
        <v>1900</v>
      </c>
    </row>
    <row r="1171" spans="1:2" x14ac:dyDescent="0.2">
      <c r="A1171" s="34">
        <f t="shared" si="214"/>
        <v>1</v>
      </c>
      <c r="B1171" s="34">
        <f t="shared" si="215"/>
        <v>1900</v>
      </c>
    </row>
    <row r="1172" spans="1:2" x14ac:dyDescent="0.2">
      <c r="A1172" s="34">
        <f t="shared" si="214"/>
        <v>1</v>
      </c>
      <c r="B1172" s="34">
        <f t="shared" si="215"/>
        <v>1900</v>
      </c>
    </row>
    <row r="1173" spans="1:2" x14ac:dyDescent="0.2">
      <c r="A1173" s="34">
        <f t="shared" si="214"/>
        <v>1</v>
      </c>
      <c r="B1173" s="34">
        <f t="shared" si="215"/>
        <v>1900</v>
      </c>
    </row>
    <row r="1174" spans="1:2" x14ac:dyDescent="0.2">
      <c r="A1174" s="34">
        <f t="shared" si="214"/>
        <v>1</v>
      </c>
      <c r="B1174" s="34">
        <f t="shared" si="215"/>
        <v>1900</v>
      </c>
    </row>
    <row r="1175" spans="1:2" x14ac:dyDescent="0.2">
      <c r="A1175" s="34">
        <f t="shared" si="214"/>
        <v>1</v>
      </c>
      <c r="B1175" s="34">
        <f t="shared" si="215"/>
        <v>1900</v>
      </c>
    </row>
    <row r="1176" spans="1:2" x14ac:dyDescent="0.2">
      <c r="A1176" s="34">
        <f t="shared" si="214"/>
        <v>1</v>
      </c>
      <c r="B1176" s="34">
        <f t="shared" si="215"/>
        <v>1900</v>
      </c>
    </row>
    <row r="1177" spans="1:2" x14ac:dyDescent="0.2">
      <c r="A1177" s="34">
        <f t="shared" si="214"/>
        <v>1</v>
      </c>
      <c r="B1177" s="34">
        <f t="shared" si="215"/>
        <v>1900</v>
      </c>
    </row>
    <row r="1178" spans="1:2" x14ac:dyDescent="0.2">
      <c r="A1178" s="34">
        <f t="shared" si="214"/>
        <v>1</v>
      </c>
      <c r="B1178" s="34">
        <f t="shared" si="215"/>
        <v>1900</v>
      </c>
    </row>
    <row r="1179" spans="1:2" x14ac:dyDescent="0.2">
      <c r="A1179" s="34">
        <f t="shared" si="214"/>
        <v>1</v>
      </c>
      <c r="B1179" s="34">
        <f t="shared" si="215"/>
        <v>1900</v>
      </c>
    </row>
    <row r="1180" spans="1:2" x14ac:dyDescent="0.2">
      <c r="A1180" s="34">
        <f t="shared" si="214"/>
        <v>1</v>
      </c>
      <c r="B1180" s="34">
        <f t="shared" si="215"/>
        <v>1900</v>
      </c>
    </row>
    <row r="1181" spans="1:2" x14ac:dyDescent="0.2">
      <c r="A1181" s="34">
        <f t="shared" si="214"/>
        <v>1</v>
      </c>
      <c r="B1181" s="34">
        <f t="shared" si="215"/>
        <v>1900</v>
      </c>
    </row>
    <row r="1182" spans="1:2" x14ac:dyDescent="0.2">
      <c r="A1182" s="34">
        <f t="shared" si="214"/>
        <v>1</v>
      </c>
      <c r="B1182" s="34">
        <f t="shared" si="215"/>
        <v>1900</v>
      </c>
    </row>
    <row r="1183" spans="1:2" x14ac:dyDescent="0.2">
      <c r="A1183" s="34">
        <f t="shared" si="214"/>
        <v>1</v>
      </c>
      <c r="B1183" s="34">
        <f t="shared" si="215"/>
        <v>1900</v>
      </c>
    </row>
    <row r="1184" spans="1:2" x14ac:dyDescent="0.2">
      <c r="A1184" s="34">
        <f t="shared" si="214"/>
        <v>1</v>
      </c>
      <c r="B1184" s="34">
        <f t="shared" si="215"/>
        <v>1900</v>
      </c>
    </row>
    <row r="1185" spans="1:2" x14ac:dyDescent="0.2">
      <c r="A1185" s="34">
        <f t="shared" si="214"/>
        <v>1</v>
      </c>
      <c r="B1185" s="34">
        <f t="shared" si="215"/>
        <v>1900</v>
      </c>
    </row>
    <row r="1186" spans="1:2" x14ac:dyDescent="0.2">
      <c r="A1186" s="34">
        <f t="shared" si="214"/>
        <v>1</v>
      </c>
      <c r="B1186" s="34">
        <f t="shared" si="215"/>
        <v>1900</v>
      </c>
    </row>
    <row r="1187" spans="1:2" x14ac:dyDescent="0.2">
      <c r="A1187" s="34">
        <f t="shared" si="214"/>
        <v>1</v>
      </c>
      <c r="B1187" s="34">
        <f t="shared" si="215"/>
        <v>1900</v>
      </c>
    </row>
    <row r="1188" spans="1:2" x14ac:dyDescent="0.2">
      <c r="A1188" s="34">
        <f t="shared" si="214"/>
        <v>1</v>
      </c>
      <c r="B1188" s="34">
        <f t="shared" si="215"/>
        <v>1900</v>
      </c>
    </row>
    <row r="1189" spans="1:2" x14ac:dyDescent="0.2">
      <c r="A1189" s="34">
        <f t="shared" si="214"/>
        <v>1</v>
      </c>
      <c r="B1189" s="34">
        <f t="shared" si="215"/>
        <v>1900</v>
      </c>
    </row>
    <row r="1190" spans="1:2" x14ac:dyDescent="0.2">
      <c r="A1190" s="34">
        <f t="shared" si="214"/>
        <v>1</v>
      </c>
      <c r="B1190" s="34">
        <f t="shared" si="215"/>
        <v>1900</v>
      </c>
    </row>
    <row r="1191" spans="1:2" x14ac:dyDescent="0.2">
      <c r="A1191" s="34">
        <f t="shared" si="214"/>
        <v>1</v>
      </c>
      <c r="B1191" s="34">
        <f t="shared" si="215"/>
        <v>1900</v>
      </c>
    </row>
    <row r="1192" spans="1:2" x14ac:dyDescent="0.2">
      <c r="A1192" s="34">
        <f t="shared" si="214"/>
        <v>1</v>
      </c>
      <c r="B1192" s="34">
        <f t="shared" si="215"/>
        <v>1900</v>
      </c>
    </row>
    <row r="1193" spans="1:2" x14ac:dyDescent="0.2">
      <c r="A1193" s="34">
        <f t="shared" si="214"/>
        <v>1</v>
      </c>
      <c r="B1193" s="34">
        <f t="shared" si="215"/>
        <v>1900</v>
      </c>
    </row>
    <row r="1194" spans="1:2" x14ac:dyDescent="0.2">
      <c r="A1194" s="34">
        <f t="shared" si="214"/>
        <v>1</v>
      </c>
      <c r="B1194" s="34">
        <f t="shared" si="215"/>
        <v>1900</v>
      </c>
    </row>
    <row r="1195" spans="1:2" x14ac:dyDescent="0.2">
      <c r="A1195" s="34">
        <f t="shared" si="214"/>
        <v>1</v>
      </c>
      <c r="B1195" s="34">
        <f t="shared" si="215"/>
        <v>1900</v>
      </c>
    </row>
    <row r="1196" spans="1:2" x14ac:dyDescent="0.2">
      <c r="A1196" s="34">
        <f t="shared" si="214"/>
        <v>1</v>
      </c>
      <c r="B1196" s="34">
        <f t="shared" si="215"/>
        <v>1900</v>
      </c>
    </row>
    <row r="1197" spans="1:2" x14ac:dyDescent="0.2">
      <c r="A1197" s="34">
        <f t="shared" si="214"/>
        <v>1</v>
      </c>
      <c r="B1197" s="34">
        <f t="shared" si="215"/>
        <v>1900</v>
      </c>
    </row>
    <row r="1198" spans="1:2" x14ac:dyDescent="0.2">
      <c r="A1198" s="34">
        <f t="shared" si="214"/>
        <v>1</v>
      </c>
      <c r="B1198" s="34">
        <f t="shared" si="215"/>
        <v>1900</v>
      </c>
    </row>
    <row r="1199" spans="1:2" x14ac:dyDescent="0.2">
      <c r="A1199" s="34">
        <f t="shared" si="214"/>
        <v>1</v>
      </c>
      <c r="B1199" s="34">
        <f t="shared" si="215"/>
        <v>1900</v>
      </c>
    </row>
    <row r="1200" spans="1:2" x14ac:dyDescent="0.2">
      <c r="A1200" s="34">
        <f t="shared" si="214"/>
        <v>1</v>
      </c>
      <c r="B1200" s="34">
        <f t="shared" si="215"/>
        <v>1900</v>
      </c>
    </row>
    <row r="1201" spans="1:2" x14ac:dyDescent="0.2">
      <c r="A1201" s="34">
        <f t="shared" si="214"/>
        <v>1</v>
      </c>
      <c r="B1201" s="34">
        <f t="shared" si="215"/>
        <v>1900</v>
      </c>
    </row>
    <row r="1202" spans="1:2" x14ac:dyDescent="0.2">
      <c r="A1202" s="34">
        <f t="shared" si="214"/>
        <v>1</v>
      </c>
      <c r="B1202" s="34">
        <f t="shared" si="215"/>
        <v>1900</v>
      </c>
    </row>
    <row r="1203" spans="1:2" x14ac:dyDescent="0.2">
      <c r="A1203" s="34">
        <f t="shared" si="214"/>
        <v>1</v>
      </c>
      <c r="B1203" s="34">
        <f t="shared" si="215"/>
        <v>1900</v>
      </c>
    </row>
    <row r="1204" spans="1:2" x14ac:dyDescent="0.2">
      <c r="A1204" s="34">
        <f t="shared" si="214"/>
        <v>1</v>
      </c>
      <c r="B1204" s="34">
        <f t="shared" si="215"/>
        <v>1900</v>
      </c>
    </row>
    <row r="1205" spans="1:2" x14ac:dyDescent="0.2">
      <c r="A1205" s="34">
        <f t="shared" si="214"/>
        <v>1</v>
      </c>
      <c r="B1205" s="34">
        <f t="shared" si="215"/>
        <v>1900</v>
      </c>
    </row>
    <row r="1206" spans="1:2" x14ac:dyDescent="0.2">
      <c r="A1206" s="34">
        <f t="shared" si="214"/>
        <v>1</v>
      </c>
      <c r="B1206" s="34">
        <f t="shared" si="215"/>
        <v>1900</v>
      </c>
    </row>
    <row r="1207" spans="1:2" x14ac:dyDescent="0.2">
      <c r="A1207" s="34">
        <f t="shared" si="214"/>
        <v>1</v>
      </c>
      <c r="B1207" s="34">
        <f t="shared" si="215"/>
        <v>1900</v>
      </c>
    </row>
    <row r="1208" spans="1:2" x14ac:dyDescent="0.2">
      <c r="A1208" s="34">
        <f t="shared" si="214"/>
        <v>1</v>
      </c>
      <c r="B1208" s="34">
        <f t="shared" si="215"/>
        <v>1900</v>
      </c>
    </row>
    <row r="1209" spans="1:2" x14ac:dyDescent="0.2">
      <c r="A1209" s="34">
        <f t="shared" si="214"/>
        <v>1</v>
      </c>
      <c r="B1209" s="34">
        <f t="shared" si="215"/>
        <v>1900</v>
      </c>
    </row>
    <row r="1210" spans="1:2" x14ac:dyDescent="0.2">
      <c r="A1210" s="34">
        <f t="shared" si="214"/>
        <v>1</v>
      </c>
      <c r="B1210" s="34">
        <f t="shared" si="215"/>
        <v>1900</v>
      </c>
    </row>
    <row r="1211" spans="1:2" x14ac:dyDescent="0.2">
      <c r="A1211" s="34">
        <f t="shared" si="214"/>
        <v>1</v>
      </c>
      <c r="B1211" s="34">
        <f t="shared" si="215"/>
        <v>1900</v>
      </c>
    </row>
    <row r="1212" spans="1:2" x14ac:dyDescent="0.2">
      <c r="A1212" s="34">
        <f t="shared" si="214"/>
        <v>1</v>
      </c>
      <c r="B1212" s="34">
        <f t="shared" si="215"/>
        <v>1900</v>
      </c>
    </row>
    <row r="1213" spans="1:2" x14ac:dyDescent="0.2">
      <c r="A1213" s="34">
        <f t="shared" si="214"/>
        <v>1</v>
      </c>
      <c r="B1213" s="34">
        <f t="shared" si="215"/>
        <v>1900</v>
      </c>
    </row>
    <row r="1214" spans="1:2" x14ac:dyDescent="0.2">
      <c r="A1214" s="34">
        <f t="shared" si="214"/>
        <v>1</v>
      </c>
      <c r="B1214" s="34">
        <f t="shared" si="215"/>
        <v>1900</v>
      </c>
    </row>
    <row r="1215" spans="1:2" x14ac:dyDescent="0.2">
      <c r="A1215" s="34">
        <f t="shared" si="214"/>
        <v>1</v>
      </c>
      <c r="B1215" s="34">
        <f t="shared" si="215"/>
        <v>1900</v>
      </c>
    </row>
    <row r="1216" spans="1:2" x14ac:dyDescent="0.2">
      <c r="A1216" s="34">
        <f t="shared" si="214"/>
        <v>1</v>
      </c>
      <c r="B1216" s="34">
        <f t="shared" si="215"/>
        <v>1900</v>
      </c>
    </row>
    <row r="1217" spans="1:2" x14ac:dyDescent="0.2">
      <c r="A1217" s="34">
        <f t="shared" ref="A1217:A1280" si="216">MONTH(C1217)</f>
        <v>1</v>
      </c>
      <c r="B1217" s="34">
        <f t="shared" ref="B1217:B1280" si="217">YEAR(C1217)</f>
        <v>1900</v>
      </c>
    </row>
    <row r="1218" spans="1:2" x14ac:dyDescent="0.2">
      <c r="A1218" s="34">
        <f t="shared" si="216"/>
        <v>1</v>
      </c>
      <c r="B1218" s="34">
        <f t="shared" si="217"/>
        <v>1900</v>
      </c>
    </row>
    <row r="1219" spans="1:2" x14ac:dyDescent="0.2">
      <c r="A1219" s="34">
        <f t="shared" si="216"/>
        <v>1</v>
      </c>
      <c r="B1219" s="34">
        <f t="shared" si="217"/>
        <v>1900</v>
      </c>
    </row>
    <row r="1220" spans="1:2" x14ac:dyDescent="0.2">
      <c r="A1220" s="34">
        <f t="shared" si="216"/>
        <v>1</v>
      </c>
      <c r="B1220" s="34">
        <f t="shared" si="217"/>
        <v>1900</v>
      </c>
    </row>
    <row r="1221" spans="1:2" x14ac:dyDescent="0.2">
      <c r="A1221" s="34">
        <f t="shared" si="216"/>
        <v>1</v>
      </c>
      <c r="B1221" s="34">
        <f t="shared" si="217"/>
        <v>1900</v>
      </c>
    </row>
    <row r="1222" spans="1:2" x14ac:dyDescent="0.2">
      <c r="A1222" s="34">
        <f t="shared" si="216"/>
        <v>1</v>
      </c>
      <c r="B1222" s="34">
        <f t="shared" si="217"/>
        <v>1900</v>
      </c>
    </row>
    <row r="1223" spans="1:2" x14ac:dyDescent="0.2">
      <c r="A1223" s="34">
        <f t="shared" si="216"/>
        <v>1</v>
      </c>
      <c r="B1223" s="34">
        <f t="shared" si="217"/>
        <v>1900</v>
      </c>
    </row>
    <row r="1224" spans="1:2" x14ac:dyDescent="0.2">
      <c r="A1224" s="34">
        <f t="shared" si="216"/>
        <v>1</v>
      </c>
      <c r="B1224" s="34">
        <f t="shared" si="217"/>
        <v>1900</v>
      </c>
    </row>
    <row r="1225" spans="1:2" x14ac:dyDescent="0.2">
      <c r="A1225" s="34">
        <f t="shared" si="216"/>
        <v>1</v>
      </c>
      <c r="B1225" s="34">
        <f t="shared" si="217"/>
        <v>1900</v>
      </c>
    </row>
    <row r="1226" spans="1:2" x14ac:dyDescent="0.2">
      <c r="A1226" s="34">
        <f t="shared" si="216"/>
        <v>1</v>
      </c>
      <c r="B1226" s="34">
        <f t="shared" si="217"/>
        <v>1900</v>
      </c>
    </row>
    <row r="1227" spans="1:2" x14ac:dyDescent="0.2">
      <c r="A1227" s="34">
        <f t="shared" si="216"/>
        <v>1</v>
      </c>
      <c r="B1227" s="34">
        <f t="shared" si="217"/>
        <v>1900</v>
      </c>
    </row>
    <row r="1228" spans="1:2" x14ac:dyDescent="0.2">
      <c r="A1228" s="34">
        <f t="shared" si="216"/>
        <v>1</v>
      </c>
      <c r="B1228" s="34">
        <f t="shared" si="217"/>
        <v>1900</v>
      </c>
    </row>
    <row r="1229" spans="1:2" x14ac:dyDescent="0.2">
      <c r="A1229" s="34">
        <f t="shared" si="216"/>
        <v>1</v>
      </c>
      <c r="B1229" s="34">
        <f t="shared" si="217"/>
        <v>1900</v>
      </c>
    </row>
    <row r="1230" spans="1:2" x14ac:dyDescent="0.2">
      <c r="A1230" s="34">
        <f t="shared" si="216"/>
        <v>1</v>
      </c>
      <c r="B1230" s="34">
        <f t="shared" si="217"/>
        <v>1900</v>
      </c>
    </row>
    <row r="1231" spans="1:2" x14ac:dyDescent="0.2">
      <c r="A1231" s="34">
        <f t="shared" si="216"/>
        <v>1</v>
      </c>
      <c r="B1231" s="34">
        <f t="shared" si="217"/>
        <v>1900</v>
      </c>
    </row>
    <row r="1232" spans="1:2" x14ac:dyDescent="0.2">
      <c r="A1232" s="34">
        <f t="shared" si="216"/>
        <v>1</v>
      </c>
      <c r="B1232" s="34">
        <f t="shared" si="217"/>
        <v>1900</v>
      </c>
    </row>
    <row r="1233" spans="1:2" x14ac:dyDescent="0.2">
      <c r="A1233" s="34">
        <f t="shared" si="216"/>
        <v>1</v>
      </c>
      <c r="B1233" s="34">
        <f t="shared" si="217"/>
        <v>1900</v>
      </c>
    </row>
    <row r="1234" spans="1:2" x14ac:dyDescent="0.2">
      <c r="A1234" s="34">
        <f t="shared" si="216"/>
        <v>1</v>
      </c>
      <c r="B1234" s="34">
        <f t="shared" si="217"/>
        <v>1900</v>
      </c>
    </row>
    <row r="1235" spans="1:2" x14ac:dyDescent="0.2">
      <c r="A1235" s="34">
        <f t="shared" si="216"/>
        <v>1</v>
      </c>
      <c r="B1235" s="34">
        <f t="shared" si="217"/>
        <v>1900</v>
      </c>
    </row>
    <row r="1236" spans="1:2" x14ac:dyDescent="0.2">
      <c r="A1236" s="34">
        <f t="shared" si="216"/>
        <v>1</v>
      </c>
      <c r="B1236" s="34">
        <f t="shared" si="217"/>
        <v>1900</v>
      </c>
    </row>
    <row r="1237" spans="1:2" x14ac:dyDescent="0.2">
      <c r="A1237" s="34">
        <f t="shared" si="216"/>
        <v>1</v>
      </c>
      <c r="B1237" s="34">
        <f t="shared" si="217"/>
        <v>1900</v>
      </c>
    </row>
    <row r="1238" spans="1:2" x14ac:dyDescent="0.2">
      <c r="A1238" s="34">
        <f t="shared" si="216"/>
        <v>1</v>
      </c>
      <c r="B1238" s="34">
        <f t="shared" si="217"/>
        <v>1900</v>
      </c>
    </row>
    <row r="1239" spans="1:2" x14ac:dyDescent="0.2">
      <c r="A1239" s="34">
        <f t="shared" si="216"/>
        <v>1</v>
      </c>
      <c r="B1239" s="34">
        <f t="shared" si="217"/>
        <v>1900</v>
      </c>
    </row>
    <row r="1240" spans="1:2" x14ac:dyDescent="0.2">
      <c r="A1240" s="34">
        <f t="shared" si="216"/>
        <v>1</v>
      </c>
      <c r="B1240" s="34">
        <f t="shared" si="217"/>
        <v>1900</v>
      </c>
    </row>
    <row r="1241" spans="1:2" x14ac:dyDescent="0.2">
      <c r="A1241" s="34">
        <f t="shared" si="216"/>
        <v>1</v>
      </c>
      <c r="B1241" s="34">
        <f t="shared" si="217"/>
        <v>1900</v>
      </c>
    </row>
    <row r="1242" spans="1:2" x14ac:dyDescent="0.2">
      <c r="A1242" s="34">
        <f t="shared" si="216"/>
        <v>1</v>
      </c>
      <c r="B1242" s="34">
        <f t="shared" si="217"/>
        <v>1900</v>
      </c>
    </row>
    <row r="1243" spans="1:2" x14ac:dyDescent="0.2">
      <c r="A1243" s="34">
        <f t="shared" si="216"/>
        <v>1</v>
      </c>
      <c r="B1243" s="34">
        <f t="shared" si="217"/>
        <v>1900</v>
      </c>
    </row>
    <row r="1244" spans="1:2" x14ac:dyDescent="0.2">
      <c r="A1244" s="34">
        <f t="shared" si="216"/>
        <v>1</v>
      </c>
      <c r="B1244" s="34">
        <f t="shared" si="217"/>
        <v>1900</v>
      </c>
    </row>
    <row r="1245" spans="1:2" x14ac:dyDescent="0.2">
      <c r="A1245" s="34">
        <f t="shared" si="216"/>
        <v>1</v>
      </c>
      <c r="B1245" s="34">
        <f t="shared" si="217"/>
        <v>1900</v>
      </c>
    </row>
    <row r="1246" spans="1:2" x14ac:dyDescent="0.2">
      <c r="A1246" s="34">
        <f t="shared" si="216"/>
        <v>1</v>
      </c>
      <c r="B1246" s="34">
        <f t="shared" si="217"/>
        <v>1900</v>
      </c>
    </row>
    <row r="1247" spans="1:2" x14ac:dyDescent="0.2">
      <c r="A1247" s="34">
        <f t="shared" si="216"/>
        <v>1</v>
      </c>
      <c r="B1247" s="34">
        <f t="shared" si="217"/>
        <v>1900</v>
      </c>
    </row>
    <row r="1248" spans="1:2" x14ac:dyDescent="0.2">
      <c r="A1248" s="34">
        <f t="shared" si="216"/>
        <v>1</v>
      </c>
      <c r="B1248" s="34">
        <f t="shared" si="217"/>
        <v>1900</v>
      </c>
    </row>
    <row r="1249" spans="1:2" x14ac:dyDescent="0.2">
      <c r="A1249" s="34">
        <f t="shared" si="216"/>
        <v>1</v>
      </c>
      <c r="B1249" s="34">
        <f t="shared" si="217"/>
        <v>1900</v>
      </c>
    </row>
    <row r="1250" spans="1:2" x14ac:dyDescent="0.2">
      <c r="A1250" s="34">
        <f t="shared" si="216"/>
        <v>1</v>
      </c>
      <c r="B1250" s="34">
        <f t="shared" si="217"/>
        <v>1900</v>
      </c>
    </row>
    <row r="1251" spans="1:2" x14ac:dyDescent="0.2">
      <c r="A1251" s="34">
        <f t="shared" si="216"/>
        <v>1</v>
      </c>
      <c r="B1251" s="34">
        <f t="shared" si="217"/>
        <v>1900</v>
      </c>
    </row>
    <row r="1252" spans="1:2" x14ac:dyDescent="0.2">
      <c r="A1252" s="34">
        <f t="shared" si="216"/>
        <v>1</v>
      </c>
      <c r="B1252" s="34">
        <f t="shared" si="217"/>
        <v>1900</v>
      </c>
    </row>
    <row r="1253" spans="1:2" x14ac:dyDescent="0.2">
      <c r="A1253" s="34">
        <f t="shared" si="216"/>
        <v>1</v>
      </c>
      <c r="B1253" s="34">
        <f t="shared" si="217"/>
        <v>1900</v>
      </c>
    </row>
    <row r="1254" spans="1:2" x14ac:dyDescent="0.2">
      <c r="A1254" s="34">
        <f t="shared" si="216"/>
        <v>1</v>
      </c>
      <c r="B1254" s="34">
        <f t="shared" si="217"/>
        <v>1900</v>
      </c>
    </row>
    <row r="1255" spans="1:2" x14ac:dyDescent="0.2">
      <c r="A1255" s="34">
        <f t="shared" si="216"/>
        <v>1</v>
      </c>
      <c r="B1255" s="34">
        <f t="shared" si="217"/>
        <v>1900</v>
      </c>
    </row>
    <row r="1256" spans="1:2" x14ac:dyDescent="0.2">
      <c r="A1256" s="34">
        <f t="shared" si="216"/>
        <v>1</v>
      </c>
      <c r="B1256" s="34">
        <f t="shared" si="217"/>
        <v>1900</v>
      </c>
    </row>
    <row r="1257" spans="1:2" x14ac:dyDescent="0.2">
      <c r="A1257" s="34">
        <f t="shared" si="216"/>
        <v>1</v>
      </c>
      <c r="B1257" s="34">
        <f t="shared" si="217"/>
        <v>1900</v>
      </c>
    </row>
    <row r="1258" spans="1:2" x14ac:dyDescent="0.2">
      <c r="A1258" s="34">
        <f t="shared" si="216"/>
        <v>1</v>
      </c>
      <c r="B1258" s="34">
        <f t="shared" si="217"/>
        <v>1900</v>
      </c>
    </row>
    <row r="1259" spans="1:2" x14ac:dyDescent="0.2">
      <c r="A1259" s="34">
        <f t="shared" si="216"/>
        <v>1</v>
      </c>
      <c r="B1259" s="34">
        <f t="shared" si="217"/>
        <v>1900</v>
      </c>
    </row>
    <row r="1260" spans="1:2" x14ac:dyDescent="0.2">
      <c r="A1260" s="34">
        <f t="shared" si="216"/>
        <v>1</v>
      </c>
      <c r="B1260" s="34">
        <f t="shared" si="217"/>
        <v>1900</v>
      </c>
    </row>
    <row r="1261" spans="1:2" x14ac:dyDescent="0.2">
      <c r="A1261" s="34">
        <f t="shared" si="216"/>
        <v>1</v>
      </c>
      <c r="B1261" s="34">
        <f t="shared" si="217"/>
        <v>1900</v>
      </c>
    </row>
    <row r="1262" spans="1:2" x14ac:dyDescent="0.2">
      <c r="A1262" s="34">
        <f t="shared" si="216"/>
        <v>1</v>
      </c>
      <c r="B1262" s="34">
        <f t="shared" si="217"/>
        <v>1900</v>
      </c>
    </row>
    <row r="1263" spans="1:2" x14ac:dyDescent="0.2">
      <c r="A1263" s="34">
        <f t="shared" si="216"/>
        <v>1</v>
      </c>
      <c r="B1263" s="34">
        <f t="shared" si="217"/>
        <v>1900</v>
      </c>
    </row>
    <row r="1264" spans="1:2" x14ac:dyDescent="0.2">
      <c r="A1264" s="34">
        <f t="shared" si="216"/>
        <v>1</v>
      </c>
      <c r="B1264" s="34">
        <f t="shared" si="217"/>
        <v>1900</v>
      </c>
    </row>
    <row r="1265" spans="1:2" x14ac:dyDescent="0.2">
      <c r="A1265" s="34">
        <f t="shared" si="216"/>
        <v>1</v>
      </c>
      <c r="B1265" s="34">
        <f t="shared" si="217"/>
        <v>1900</v>
      </c>
    </row>
    <row r="1266" spans="1:2" x14ac:dyDescent="0.2">
      <c r="A1266" s="34">
        <f t="shared" si="216"/>
        <v>1</v>
      </c>
      <c r="B1266" s="34">
        <f t="shared" si="217"/>
        <v>1900</v>
      </c>
    </row>
    <row r="1267" spans="1:2" x14ac:dyDescent="0.2">
      <c r="A1267" s="34">
        <f t="shared" si="216"/>
        <v>1</v>
      </c>
      <c r="B1267" s="34">
        <f t="shared" si="217"/>
        <v>1900</v>
      </c>
    </row>
    <row r="1268" spans="1:2" x14ac:dyDescent="0.2">
      <c r="A1268" s="34">
        <f t="shared" si="216"/>
        <v>1</v>
      </c>
      <c r="B1268" s="34">
        <f t="shared" si="217"/>
        <v>1900</v>
      </c>
    </row>
    <row r="1269" spans="1:2" x14ac:dyDescent="0.2">
      <c r="A1269" s="34">
        <f t="shared" si="216"/>
        <v>1</v>
      </c>
      <c r="B1269" s="34">
        <f t="shared" si="217"/>
        <v>1900</v>
      </c>
    </row>
    <row r="1270" spans="1:2" x14ac:dyDescent="0.2">
      <c r="A1270" s="34">
        <f t="shared" si="216"/>
        <v>1</v>
      </c>
      <c r="B1270" s="34">
        <f t="shared" si="217"/>
        <v>1900</v>
      </c>
    </row>
    <row r="1271" spans="1:2" x14ac:dyDescent="0.2">
      <c r="A1271" s="34">
        <f t="shared" si="216"/>
        <v>1</v>
      </c>
      <c r="B1271" s="34">
        <f t="shared" si="217"/>
        <v>1900</v>
      </c>
    </row>
    <row r="1272" spans="1:2" x14ac:dyDescent="0.2">
      <c r="A1272" s="34">
        <f t="shared" si="216"/>
        <v>1</v>
      </c>
      <c r="B1272" s="34">
        <f t="shared" si="217"/>
        <v>1900</v>
      </c>
    </row>
    <row r="1273" spans="1:2" x14ac:dyDescent="0.2">
      <c r="A1273" s="34">
        <f t="shared" si="216"/>
        <v>1</v>
      </c>
      <c r="B1273" s="34">
        <f t="shared" si="217"/>
        <v>1900</v>
      </c>
    </row>
    <row r="1274" spans="1:2" x14ac:dyDescent="0.2">
      <c r="A1274" s="34">
        <f t="shared" si="216"/>
        <v>1</v>
      </c>
      <c r="B1274" s="34">
        <f t="shared" si="217"/>
        <v>1900</v>
      </c>
    </row>
    <row r="1275" spans="1:2" x14ac:dyDescent="0.2">
      <c r="A1275" s="34">
        <f t="shared" si="216"/>
        <v>1</v>
      </c>
      <c r="B1275" s="34">
        <f t="shared" si="217"/>
        <v>1900</v>
      </c>
    </row>
    <row r="1276" spans="1:2" x14ac:dyDescent="0.2">
      <c r="A1276" s="34">
        <f t="shared" si="216"/>
        <v>1</v>
      </c>
      <c r="B1276" s="34">
        <f t="shared" si="217"/>
        <v>1900</v>
      </c>
    </row>
    <row r="1277" spans="1:2" x14ac:dyDescent="0.2">
      <c r="A1277" s="34">
        <f t="shared" si="216"/>
        <v>1</v>
      </c>
      <c r="B1277" s="34">
        <f t="shared" si="217"/>
        <v>1900</v>
      </c>
    </row>
    <row r="1278" spans="1:2" x14ac:dyDescent="0.2">
      <c r="A1278" s="34">
        <f t="shared" si="216"/>
        <v>1</v>
      </c>
      <c r="B1278" s="34">
        <f t="shared" si="217"/>
        <v>1900</v>
      </c>
    </row>
    <row r="1279" spans="1:2" x14ac:dyDescent="0.2">
      <c r="A1279" s="34">
        <f t="shared" si="216"/>
        <v>1</v>
      </c>
      <c r="B1279" s="34">
        <f t="shared" si="217"/>
        <v>1900</v>
      </c>
    </row>
    <row r="1280" spans="1:2" x14ac:dyDescent="0.2">
      <c r="A1280" s="34">
        <f t="shared" si="216"/>
        <v>1</v>
      </c>
      <c r="B1280" s="34">
        <f t="shared" si="217"/>
        <v>1900</v>
      </c>
    </row>
    <row r="1281" spans="1:2" x14ac:dyDescent="0.2">
      <c r="A1281" s="34">
        <f t="shared" ref="A1281:A1344" si="218">MONTH(C1281)</f>
        <v>1</v>
      </c>
      <c r="B1281" s="34">
        <f t="shared" ref="B1281:B1344" si="219">YEAR(C1281)</f>
        <v>1900</v>
      </c>
    </row>
    <row r="1282" spans="1:2" x14ac:dyDescent="0.2">
      <c r="A1282" s="34">
        <f t="shared" si="218"/>
        <v>1</v>
      </c>
      <c r="B1282" s="34">
        <f t="shared" si="219"/>
        <v>1900</v>
      </c>
    </row>
    <row r="1283" spans="1:2" x14ac:dyDescent="0.2">
      <c r="A1283" s="34">
        <f t="shared" si="218"/>
        <v>1</v>
      </c>
      <c r="B1283" s="34">
        <f t="shared" si="219"/>
        <v>1900</v>
      </c>
    </row>
    <row r="1284" spans="1:2" x14ac:dyDescent="0.2">
      <c r="A1284" s="34">
        <f t="shared" si="218"/>
        <v>1</v>
      </c>
      <c r="B1284" s="34">
        <f t="shared" si="219"/>
        <v>1900</v>
      </c>
    </row>
    <row r="1285" spans="1:2" x14ac:dyDescent="0.2">
      <c r="A1285" s="34">
        <f t="shared" si="218"/>
        <v>1</v>
      </c>
      <c r="B1285" s="34">
        <f t="shared" si="219"/>
        <v>1900</v>
      </c>
    </row>
    <row r="1286" spans="1:2" x14ac:dyDescent="0.2">
      <c r="A1286" s="34">
        <f t="shared" si="218"/>
        <v>1</v>
      </c>
      <c r="B1286" s="34">
        <f t="shared" si="219"/>
        <v>1900</v>
      </c>
    </row>
    <row r="1287" spans="1:2" x14ac:dyDescent="0.2">
      <c r="A1287" s="34">
        <f t="shared" si="218"/>
        <v>1</v>
      </c>
      <c r="B1287" s="34">
        <f t="shared" si="219"/>
        <v>1900</v>
      </c>
    </row>
    <row r="1288" spans="1:2" x14ac:dyDescent="0.2">
      <c r="A1288" s="34">
        <f t="shared" si="218"/>
        <v>1</v>
      </c>
      <c r="B1288" s="34">
        <f t="shared" si="219"/>
        <v>1900</v>
      </c>
    </row>
    <row r="1289" spans="1:2" x14ac:dyDescent="0.2">
      <c r="A1289" s="34">
        <f t="shared" si="218"/>
        <v>1</v>
      </c>
      <c r="B1289" s="34">
        <f t="shared" si="219"/>
        <v>1900</v>
      </c>
    </row>
    <row r="1290" spans="1:2" x14ac:dyDescent="0.2">
      <c r="A1290" s="34">
        <f t="shared" si="218"/>
        <v>1</v>
      </c>
      <c r="B1290" s="34">
        <f t="shared" si="219"/>
        <v>1900</v>
      </c>
    </row>
    <row r="1291" spans="1:2" x14ac:dyDescent="0.2">
      <c r="A1291" s="34">
        <f t="shared" si="218"/>
        <v>1</v>
      </c>
      <c r="B1291" s="34">
        <f t="shared" si="219"/>
        <v>1900</v>
      </c>
    </row>
    <row r="1292" spans="1:2" x14ac:dyDescent="0.2">
      <c r="A1292" s="34">
        <f t="shared" si="218"/>
        <v>1</v>
      </c>
      <c r="B1292" s="34">
        <f t="shared" si="219"/>
        <v>1900</v>
      </c>
    </row>
    <row r="1293" spans="1:2" x14ac:dyDescent="0.2">
      <c r="A1293" s="34">
        <f t="shared" si="218"/>
        <v>1</v>
      </c>
      <c r="B1293" s="34">
        <f t="shared" si="219"/>
        <v>1900</v>
      </c>
    </row>
    <row r="1294" spans="1:2" x14ac:dyDescent="0.2">
      <c r="A1294" s="34">
        <f t="shared" si="218"/>
        <v>1</v>
      </c>
      <c r="B1294" s="34">
        <f t="shared" si="219"/>
        <v>1900</v>
      </c>
    </row>
    <row r="1295" spans="1:2" x14ac:dyDescent="0.2">
      <c r="A1295" s="34">
        <f t="shared" si="218"/>
        <v>1</v>
      </c>
      <c r="B1295" s="34">
        <f t="shared" si="219"/>
        <v>1900</v>
      </c>
    </row>
    <row r="1296" spans="1:2" x14ac:dyDescent="0.2">
      <c r="A1296" s="34">
        <f t="shared" si="218"/>
        <v>1</v>
      </c>
      <c r="B1296" s="34">
        <f t="shared" si="219"/>
        <v>1900</v>
      </c>
    </row>
    <row r="1297" spans="1:2" x14ac:dyDescent="0.2">
      <c r="A1297" s="34">
        <f t="shared" si="218"/>
        <v>1</v>
      </c>
      <c r="B1297" s="34">
        <f t="shared" si="219"/>
        <v>1900</v>
      </c>
    </row>
    <row r="1298" spans="1:2" x14ac:dyDescent="0.2">
      <c r="A1298" s="34">
        <f t="shared" si="218"/>
        <v>1</v>
      </c>
      <c r="B1298" s="34">
        <f t="shared" si="219"/>
        <v>1900</v>
      </c>
    </row>
    <row r="1299" spans="1:2" x14ac:dyDescent="0.2">
      <c r="A1299" s="34">
        <f t="shared" si="218"/>
        <v>1</v>
      </c>
      <c r="B1299" s="34">
        <f t="shared" si="219"/>
        <v>1900</v>
      </c>
    </row>
    <row r="1300" spans="1:2" x14ac:dyDescent="0.2">
      <c r="A1300" s="34">
        <f t="shared" si="218"/>
        <v>1</v>
      </c>
      <c r="B1300" s="34">
        <f t="shared" si="219"/>
        <v>1900</v>
      </c>
    </row>
    <row r="1301" spans="1:2" x14ac:dyDescent="0.2">
      <c r="A1301" s="34">
        <f t="shared" si="218"/>
        <v>1</v>
      </c>
      <c r="B1301" s="34">
        <f t="shared" si="219"/>
        <v>1900</v>
      </c>
    </row>
    <row r="1302" spans="1:2" x14ac:dyDescent="0.2">
      <c r="A1302" s="34">
        <f t="shared" si="218"/>
        <v>1</v>
      </c>
      <c r="B1302" s="34">
        <f t="shared" si="219"/>
        <v>1900</v>
      </c>
    </row>
    <row r="1303" spans="1:2" x14ac:dyDescent="0.2">
      <c r="A1303" s="34">
        <f t="shared" si="218"/>
        <v>1</v>
      </c>
      <c r="B1303" s="34">
        <f t="shared" si="219"/>
        <v>1900</v>
      </c>
    </row>
    <row r="1304" spans="1:2" x14ac:dyDescent="0.2">
      <c r="A1304" s="34">
        <f t="shared" si="218"/>
        <v>1</v>
      </c>
      <c r="B1304" s="34">
        <f t="shared" si="219"/>
        <v>1900</v>
      </c>
    </row>
    <row r="1305" spans="1:2" x14ac:dyDescent="0.2">
      <c r="A1305" s="34">
        <f t="shared" si="218"/>
        <v>1</v>
      </c>
      <c r="B1305" s="34">
        <f t="shared" si="219"/>
        <v>1900</v>
      </c>
    </row>
    <row r="1306" spans="1:2" x14ac:dyDescent="0.2">
      <c r="A1306" s="34">
        <f t="shared" si="218"/>
        <v>1</v>
      </c>
      <c r="B1306" s="34">
        <f t="shared" si="219"/>
        <v>1900</v>
      </c>
    </row>
    <row r="1307" spans="1:2" x14ac:dyDescent="0.2">
      <c r="A1307" s="34">
        <f t="shared" si="218"/>
        <v>1</v>
      </c>
      <c r="B1307" s="34">
        <f t="shared" si="219"/>
        <v>1900</v>
      </c>
    </row>
    <row r="1308" spans="1:2" x14ac:dyDescent="0.2">
      <c r="A1308" s="34">
        <f t="shared" si="218"/>
        <v>1</v>
      </c>
      <c r="B1308" s="34">
        <f t="shared" si="219"/>
        <v>1900</v>
      </c>
    </row>
    <row r="1309" spans="1:2" x14ac:dyDescent="0.2">
      <c r="A1309" s="34">
        <f t="shared" si="218"/>
        <v>1</v>
      </c>
      <c r="B1309" s="34">
        <f t="shared" si="219"/>
        <v>1900</v>
      </c>
    </row>
    <row r="1310" spans="1:2" x14ac:dyDescent="0.2">
      <c r="A1310" s="34">
        <f t="shared" si="218"/>
        <v>1</v>
      </c>
      <c r="B1310" s="34">
        <f t="shared" si="219"/>
        <v>1900</v>
      </c>
    </row>
    <row r="1311" spans="1:2" x14ac:dyDescent="0.2">
      <c r="A1311" s="34">
        <f t="shared" si="218"/>
        <v>1</v>
      </c>
      <c r="B1311" s="34">
        <f t="shared" si="219"/>
        <v>1900</v>
      </c>
    </row>
    <row r="1312" spans="1:2" x14ac:dyDescent="0.2">
      <c r="A1312" s="34">
        <f t="shared" si="218"/>
        <v>1</v>
      </c>
      <c r="B1312" s="34">
        <f t="shared" si="219"/>
        <v>1900</v>
      </c>
    </row>
    <row r="1313" spans="1:2" x14ac:dyDescent="0.2">
      <c r="A1313" s="34">
        <f t="shared" si="218"/>
        <v>1</v>
      </c>
      <c r="B1313" s="34">
        <f t="shared" si="219"/>
        <v>1900</v>
      </c>
    </row>
    <row r="1314" spans="1:2" x14ac:dyDescent="0.2">
      <c r="A1314" s="34">
        <f t="shared" si="218"/>
        <v>1</v>
      </c>
      <c r="B1314" s="34">
        <f t="shared" si="219"/>
        <v>1900</v>
      </c>
    </row>
    <row r="1315" spans="1:2" x14ac:dyDescent="0.2">
      <c r="A1315" s="34">
        <f t="shared" si="218"/>
        <v>1</v>
      </c>
      <c r="B1315" s="34">
        <f t="shared" si="219"/>
        <v>1900</v>
      </c>
    </row>
    <row r="1316" spans="1:2" x14ac:dyDescent="0.2">
      <c r="A1316" s="34">
        <f t="shared" si="218"/>
        <v>1</v>
      </c>
      <c r="B1316" s="34">
        <f t="shared" si="219"/>
        <v>1900</v>
      </c>
    </row>
    <row r="1317" spans="1:2" x14ac:dyDescent="0.2">
      <c r="A1317" s="34">
        <f t="shared" si="218"/>
        <v>1</v>
      </c>
      <c r="B1317" s="34">
        <f t="shared" si="219"/>
        <v>1900</v>
      </c>
    </row>
    <row r="1318" spans="1:2" x14ac:dyDescent="0.2">
      <c r="A1318" s="34">
        <f t="shared" si="218"/>
        <v>1</v>
      </c>
      <c r="B1318" s="34">
        <f t="shared" si="219"/>
        <v>1900</v>
      </c>
    </row>
    <row r="1319" spans="1:2" x14ac:dyDescent="0.2">
      <c r="A1319" s="34">
        <f t="shared" si="218"/>
        <v>1</v>
      </c>
      <c r="B1319" s="34">
        <f t="shared" si="219"/>
        <v>1900</v>
      </c>
    </row>
    <row r="1320" spans="1:2" x14ac:dyDescent="0.2">
      <c r="A1320" s="34">
        <f t="shared" si="218"/>
        <v>1</v>
      </c>
      <c r="B1320" s="34">
        <f t="shared" si="219"/>
        <v>1900</v>
      </c>
    </row>
    <row r="1321" spans="1:2" x14ac:dyDescent="0.2">
      <c r="A1321" s="34">
        <f t="shared" si="218"/>
        <v>1</v>
      </c>
      <c r="B1321" s="34">
        <f t="shared" si="219"/>
        <v>1900</v>
      </c>
    </row>
    <row r="1322" spans="1:2" x14ac:dyDescent="0.2">
      <c r="A1322" s="34">
        <f t="shared" si="218"/>
        <v>1</v>
      </c>
      <c r="B1322" s="34">
        <f t="shared" si="219"/>
        <v>1900</v>
      </c>
    </row>
    <row r="1323" spans="1:2" x14ac:dyDescent="0.2">
      <c r="A1323" s="34">
        <f t="shared" si="218"/>
        <v>1</v>
      </c>
      <c r="B1323" s="34">
        <f t="shared" si="219"/>
        <v>1900</v>
      </c>
    </row>
    <row r="1324" spans="1:2" x14ac:dyDescent="0.2">
      <c r="A1324" s="34">
        <f t="shared" si="218"/>
        <v>1</v>
      </c>
      <c r="B1324" s="34">
        <f t="shared" si="219"/>
        <v>1900</v>
      </c>
    </row>
    <row r="1325" spans="1:2" x14ac:dyDescent="0.2">
      <c r="A1325" s="34">
        <f t="shared" si="218"/>
        <v>1</v>
      </c>
      <c r="B1325" s="34">
        <f t="shared" si="219"/>
        <v>1900</v>
      </c>
    </row>
    <row r="1326" spans="1:2" x14ac:dyDescent="0.2">
      <c r="A1326" s="34">
        <f t="shared" si="218"/>
        <v>1</v>
      </c>
      <c r="B1326" s="34">
        <f t="shared" si="219"/>
        <v>1900</v>
      </c>
    </row>
    <row r="1327" spans="1:2" x14ac:dyDescent="0.2">
      <c r="A1327" s="34">
        <f t="shared" si="218"/>
        <v>1</v>
      </c>
      <c r="B1327" s="34">
        <f t="shared" si="219"/>
        <v>1900</v>
      </c>
    </row>
    <row r="1328" spans="1:2" x14ac:dyDescent="0.2">
      <c r="A1328" s="34">
        <f t="shared" si="218"/>
        <v>1</v>
      </c>
      <c r="B1328" s="34">
        <f t="shared" si="219"/>
        <v>1900</v>
      </c>
    </row>
    <row r="1329" spans="1:2" x14ac:dyDescent="0.2">
      <c r="A1329" s="34">
        <f t="shared" si="218"/>
        <v>1</v>
      </c>
      <c r="B1329" s="34">
        <f t="shared" si="219"/>
        <v>1900</v>
      </c>
    </row>
    <row r="1330" spans="1:2" x14ac:dyDescent="0.2">
      <c r="A1330" s="34">
        <f t="shared" si="218"/>
        <v>1</v>
      </c>
      <c r="B1330" s="34">
        <f t="shared" si="219"/>
        <v>1900</v>
      </c>
    </row>
    <row r="1331" spans="1:2" x14ac:dyDescent="0.2">
      <c r="A1331" s="34">
        <f t="shared" si="218"/>
        <v>1</v>
      </c>
      <c r="B1331" s="34">
        <f t="shared" si="219"/>
        <v>1900</v>
      </c>
    </row>
    <row r="1332" spans="1:2" x14ac:dyDescent="0.2">
      <c r="A1332" s="34">
        <f t="shared" si="218"/>
        <v>1</v>
      </c>
      <c r="B1332" s="34">
        <f t="shared" si="219"/>
        <v>1900</v>
      </c>
    </row>
    <row r="1333" spans="1:2" x14ac:dyDescent="0.2">
      <c r="A1333" s="34">
        <f t="shared" si="218"/>
        <v>1</v>
      </c>
      <c r="B1333" s="34">
        <f t="shared" si="219"/>
        <v>1900</v>
      </c>
    </row>
    <row r="1334" spans="1:2" x14ac:dyDescent="0.2">
      <c r="A1334" s="34">
        <f t="shared" si="218"/>
        <v>1</v>
      </c>
      <c r="B1334" s="34">
        <f t="shared" si="219"/>
        <v>1900</v>
      </c>
    </row>
    <row r="1335" spans="1:2" x14ac:dyDescent="0.2">
      <c r="A1335" s="34">
        <f t="shared" si="218"/>
        <v>1</v>
      </c>
      <c r="B1335" s="34">
        <f t="shared" si="219"/>
        <v>1900</v>
      </c>
    </row>
    <row r="1336" spans="1:2" x14ac:dyDescent="0.2">
      <c r="A1336" s="34">
        <f t="shared" si="218"/>
        <v>1</v>
      </c>
      <c r="B1336" s="34">
        <f t="shared" si="219"/>
        <v>1900</v>
      </c>
    </row>
    <row r="1337" spans="1:2" x14ac:dyDescent="0.2">
      <c r="A1337" s="34">
        <f t="shared" si="218"/>
        <v>1</v>
      </c>
      <c r="B1337" s="34">
        <f t="shared" si="219"/>
        <v>1900</v>
      </c>
    </row>
    <row r="1338" spans="1:2" x14ac:dyDescent="0.2">
      <c r="A1338" s="34">
        <f t="shared" si="218"/>
        <v>1</v>
      </c>
      <c r="B1338" s="34">
        <f t="shared" si="219"/>
        <v>1900</v>
      </c>
    </row>
    <row r="1339" spans="1:2" x14ac:dyDescent="0.2">
      <c r="A1339" s="34">
        <f t="shared" si="218"/>
        <v>1</v>
      </c>
      <c r="B1339" s="34">
        <f t="shared" si="219"/>
        <v>1900</v>
      </c>
    </row>
    <row r="1340" spans="1:2" x14ac:dyDescent="0.2">
      <c r="A1340" s="34">
        <f t="shared" si="218"/>
        <v>1</v>
      </c>
      <c r="B1340" s="34">
        <f t="shared" si="219"/>
        <v>1900</v>
      </c>
    </row>
    <row r="1341" spans="1:2" x14ac:dyDescent="0.2">
      <c r="A1341" s="34">
        <f t="shared" si="218"/>
        <v>1</v>
      </c>
      <c r="B1341" s="34">
        <f t="shared" si="219"/>
        <v>1900</v>
      </c>
    </row>
    <row r="1342" spans="1:2" x14ac:dyDescent="0.2">
      <c r="A1342" s="34">
        <f t="shared" si="218"/>
        <v>1</v>
      </c>
      <c r="B1342" s="34">
        <f t="shared" si="219"/>
        <v>1900</v>
      </c>
    </row>
    <row r="1343" spans="1:2" x14ac:dyDescent="0.2">
      <c r="A1343" s="34">
        <f t="shared" si="218"/>
        <v>1</v>
      </c>
      <c r="B1343" s="34">
        <f t="shared" si="219"/>
        <v>1900</v>
      </c>
    </row>
    <row r="1344" spans="1:2" x14ac:dyDescent="0.2">
      <c r="A1344" s="34">
        <f t="shared" si="218"/>
        <v>1</v>
      </c>
      <c r="B1344" s="34">
        <f t="shared" si="219"/>
        <v>1900</v>
      </c>
    </row>
    <row r="1345" spans="1:2" x14ac:dyDescent="0.2">
      <c r="A1345" s="34">
        <f t="shared" ref="A1345:A1396" si="220">MONTH(C1345)</f>
        <v>1</v>
      </c>
      <c r="B1345" s="34">
        <f t="shared" ref="B1345:B1396" si="221">YEAR(C1345)</f>
        <v>1900</v>
      </c>
    </row>
    <row r="1346" spans="1:2" x14ac:dyDescent="0.2">
      <c r="A1346" s="34">
        <f t="shared" si="220"/>
        <v>1</v>
      </c>
      <c r="B1346" s="34">
        <f t="shared" si="221"/>
        <v>1900</v>
      </c>
    </row>
    <row r="1347" spans="1:2" x14ac:dyDescent="0.2">
      <c r="A1347" s="34">
        <f t="shared" si="220"/>
        <v>1</v>
      </c>
      <c r="B1347" s="34">
        <f t="shared" si="221"/>
        <v>1900</v>
      </c>
    </row>
    <row r="1348" spans="1:2" x14ac:dyDescent="0.2">
      <c r="A1348" s="34">
        <f t="shared" si="220"/>
        <v>1</v>
      </c>
      <c r="B1348" s="34">
        <f t="shared" si="221"/>
        <v>1900</v>
      </c>
    </row>
    <row r="1349" spans="1:2" x14ac:dyDescent="0.2">
      <c r="A1349" s="34">
        <f t="shared" si="220"/>
        <v>1</v>
      </c>
      <c r="B1349" s="34">
        <f t="shared" si="221"/>
        <v>1900</v>
      </c>
    </row>
    <row r="1350" spans="1:2" x14ac:dyDescent="0.2">
      <c r="A1350" s="34">
        <f t="shared" si="220"/>
        <v>1</v>
      </c>
      <c r="B1350" s="34">
        <f t="shared" si="221"/>
        <v>1900</v>
      </c>
    </row>
    <row r="1351" spans="1:2" x14ac:dyDescent="0.2">
      <c r="A1351" s="34">
        <f t="shared" si="220"/>
        <v>1</v>
      </c>
      <c r="B1351" s="34">
        <f t="shared" si="221"/>
        <v>1900</v>
      </c>
    </row>
    <row r="1352" spans="1:2" x14ac:dyDescent="0.2">
      <c r="A1352" s="34">
        <f t="shared" si="220"/>
        <v>1</v>
      </c>
      <c r="B1352" s="34">
        <f t="shared" si="221"/>
        <v>1900</v>
      </c>
    </row>
    <row r="1353" spans="1:2" x14ac:dyDescent="0.2">
      <c r="A1353" s="34">
        <f t="shared" si="220"/>
        <v>1</v>
      </c>
      <c r="B1353" s="34">
        <f t="shared" si="221"/>
        <v>1900</v>
      </c>
    </row>
    <row r="1354" spans="1:2" x14ac:dyDescent="0.2">
      <c r="A1354" s="34">
        <f t="shared" si="220"/>
        <v>1</v>
      </c>
      <c r="B1354" s="34">
        <f t="shared" si="221"/>
        <v>1900</v>
      </c>
    </row>
    <row r="1355" spans="1:2" x14ac:dyDescent="0.2">
      <c r="A1355" s="34">
        <f t="shared" si="220"/>
        <v>1</v>
      </c>
      <c r="B1355" s="34">
        <f t="shared" si="221"/>
        <v>1900</v>
      </c>
    </row>
    <row r="1356" spans="1:2" x14ac:dyDescent="0.2">
      <c r="A1356" s="34">
        <f t="shared" si="220"/>
        <v>1</v>
      </c>
      <c r="B1356" s="34">
        <f t="shared" si="221"/>
        <v>1900</v>
      </c>
    </row>
    <row r="1357" spans="1:2" x14ac:dyDescent="0.2">
      <c r="A1357" s="34">
        <f t="shared" si="220"/>
        <v>1</v>
      </c>
      <c r="B1357" s="34">
        <f t="shared" si="221"/>
        <v>1900</v>
      </c>
    </row>
    <row r="1358" spans="1:2" x14ac:dyDescent="0.2">
      <c r="A1358" s="34">
        <f t="shared" si="220"/>
        <v>1</v>
      </c>
      <c r="B1358" s="34">
        <f t="shared" si="221"/>
        <v>1900</v>
      </c>
    </row>
    <row r="1359" spans="1:2" x14ac:dyDescent="0.2">
      <c r="A1359" s="34">
        <f t="shared" si="220"/>
        <v>1</v>
      </c>
      <c r="B1359" s="34">
        <f t="shared" si="221"/>
        <v>1900</v>
      </c>
    </row>
    <row r="1360" spans="1:2" x14ac:dyDescent="0.2">
      <c r="A1360" s="34">
        <f t="shared" si="220"/>
        <v>1</v>
      </c>
      <c r="B1360" s="34">
        <f t="shared" si="221"/>
        <v>1900</v>
      </c>
    </row>
    <row r="1361" spans="1:2" x14ac:dyDescent="0.2">
      <c r="A1361" s="34">
        <f t="shared" si="220"/>
        <v>1</v>
      </c>
      <c r="B1361" s="34">
        <f t="shared" si="221"/>
        <v>1900</v>
      </c>
    </row>
    <row r="1362" spans="1:2" x14ac:dyDescent="0.2">
      <c r="A1362" s="34">
        <f t="shared" si="220"/>
        <v>1</v>
      </c>
      <c r="B1362" s="34">
        <f t="shared" si="221"/>
        <v>1900</v>
      </c>
    </row>
    <row r="1363" spans="1:2" x14ac:dyDescent="0.2">
      <c r="A1363" s="34">
        <f t="shared" si="220"/>
        <v>1</v>
      </c>
      <c r="B1363" s="34">
        <f t="shared" si="221"/>
        <v>1900</v>
      </c>
    </row>
    <row r="1364" spans="1:2" x14ac:dyDescent="0.2">
      <c r="A1364" s="34">
        <f t="shared" si="220"/>
        <v>1</v>
      </c>
      <c r="B1364" s="34">
        <f t="shared" si="221"/>
        <v>1900</v>
      </c>
    </row>
    <row r="1365" spans="1:2" x14ac:dyDescent="0.2">
      <c r="A1365" s="34">
        <f t="shared" si="220"/>
        <v>1</v>
      </c>
      <c r="B1365" s="34">
        <f t="shared" si="221"/>
        <v>1900</v>
      </c>
    </row>
    <row r="1366" spans="1:2" x14ac:dyDescent="0.2">
      <c r="A1366" s="34">
        <f t="shared" si="220"/>
        <v>1</v>
      </c>
      <c r="B1366" s="34">
        <f t="shared" si="221"/>
        <v>1900</v>
      </c>
    </row>
    <row r="1367" spans="1:2" x14ac:dyDescent="0.2">
      <c r="A1367" s="34">
        <f t="shared" si="220"/>
        <v>1</v>
      </c>
      <c r="B1367" s="34">
        <f t="shared" si="221"/>
        <v>1900</v>
      </c>
    </row>
    <row r="1368" spans="1:2" x14ac:dyDescent="0.2">
      <c r="A1368" s="34">
        <f t="shared" si="220"/>
        <v>1</v>
      </c>
      <c r="B1368" s="34">
        <f t="shared" si="221"/>
        <v>1900</v>
      </c>
    </row>
    <row r="1369" spans="1:2" x14ac:dyDescent="0.2">
      <c r="A1369" s="34">
        <f t="shared" si="220"/>
        <v>1</v>
      </c>
      <c r="B1369" s="34">
        <f t="shared" si="221"/>
        <v>1900</v>
      </c>
    </row>
    <row r="1370" spans="1:2" x14ac:dyDescent="0.2">
      <c r="A1370" s="34">
        <f t="shared" si="220"/>
        <v>1</v>
      </c>
      <c r="B1370" s="34">
        <f t="shared" si="221"/>
        <v>1900</v>
      </c>
    </row>
    <row r="1371" spans="1:2" x14ac:dyDescent="0.2">
      <c r="A1371" s="34">
        <f t="shared" si="220"/>
        <v>1</v>
      </c>
      <c r="B1371" s="34">
        <f t="shared" si="221"/>
        <v>1900</v>
      </c>
    </row>
    <row r="1372" spans="1:2" x14ac:dyDescent="0.2">
      <c r="A1372" s="34">
        <f t="shared" si="220"/>
        <v>1</v>
      </c>
      <c r="B1372" s="34">
        <f t="shared" si="221"/>
        <v>1900</v>
      </c>
    </row>
    <row r="1373" spans="1:2" x14ac:dyDescent="0.2">
      <c r="A1373" s="34">
        <f t="shared" si="220"/>
        <v>1</v>
      </c>
      <c r="B1373" s="34">
        <f t="shared" si="221"/>
        <v>1900</v>
      </c>
    </row>
    <row r="1374" spans="1:2" x14ac:dyDescent="0.2">
      <c r="A1374" s="34">
        <f t="shared" si="220"/>
        <v>1</v>
      </c>
      <c r="B1374" s="34">
        <f t="shared" si="221"/>
        <v>1900</v>
      </c>
    </row>
    <row r="1375" spans="1:2" x14ac:dyDescent="0.2">
      <c r="A1375" s="34">
        <f t="shared" si="220"/>
        <v>1</v>
      </c>
      <c r="B1375" s="34">
        <f t="shared" si="221"/>
        <v>1900</v>
      </c>
    </row>
    <row r="1376" spans="1:2" x14ac:dyDescent="0.2">
      <c r="A1376" s="34">
        <f t="shared" si="220"/>
        <v>1</v>
      </c>
      <c r="B1376" s="34">
        <f t="shared" si="221"/>
        <v>1900</v>
      </c>
    </row>
    <row r="1377" spans="1:2" x14ac:dyDescent="0.2">
      <c r="A1377" s="34">
        <f t="shared" si="220"/>
        <v>1</v>
      </c>
      <c r="B1377" s="34">
        <f t="shared" si="221"/>
        <v>1900</v>
      </c>
    </row>
    <row r="1378" spans="1:2" x14ac:dyDescent="0.2">
      <c r="A1378" s="34">
        <f t="shared" si="220"/>
        <v>1</v>
      </c>
      <c r="B1378" s="34">
        <f t="shared" si="221"/>
        <v>1900</v>
      </c>
    </row>
    <row r="1379" spans="1:2" x14ac:dyDescent="0.2">
      <c r="A1379" s="34">
        <f t="shared" si="220"/>
        <v>1</v>
      </c>
      <c r="B1379" s="34">
        <f t="shared" si="221"/>
        <v>1900</v>
      </c>
    </row>
    <row r="1380" spans="1:2" x14ac:dyDescent="0.2">
      <c r="A1380" s="34">
        <f t="shared" si="220"/>
        <v>1</v>
      </c>
      <c r="B1380" s="34">
        <f t="shared" si="221"/>
        <v>1900</v>
      </c>
    </row>
    <row r="1381" spans="1:2" x14ac:dyDescent="0.2">
      <c r="A1381" s="34">
        <f t="shared" si="220"/>
        <v>1</v>
      </c>
      <c r="B1381" s="34">
        <f t="shared" si="221"/>
        <v>1900</v>
      </c>
    </row>
    <row r="1382" spans="1:2" x14ac:dyDescent="0.2">
      <c r="A1382" s="34">
        <f t="shared" si="220"/>
        <v>1</v>
      </c>
      <c r="B1382" s="34">
        <f t="shared" si="221"/>
        <v>1900</v>
      </c>
    </row>
    <row r="1383" spans="1:2" x14ac:dyDescent="0.2">
      <c r="A1383" s="34">
        <f t="shared" si="220"/>
        <v>1</v>
      </c>
      <c r="B1383" s="34">
        <f t="shared" si="221"/>
        <v>1900</v>
      </c>
    </row>
    <row r="1384" spans="1:2" x14ac:dyDescent="0.2">
      <c r="A1384" s="34">
        <f t="shared" si="220"/>
        <v>1</v>
      </c>
      <c r="B1384" s="34">
        <f t="shared" si="221"/>
        <v>1900</v>
      </c>
    </row>
    <row r="1385" spans="1:2" x14ac:dyDescent="0.2">
      <c r="A1385" s="34">
        <f t="shared" si="220"/>
        <v>1</v>
      </c>
      <c r="B1385" s="34">
        <f t="shared" si="221"/>
        <v>1900</v>
      </c>
    </row>
    <row r="1386" spans="1:2" x14ac:dyDescent="0.2">
      <c r="A1386" s="34">
        <f t="shared" si="220"/>
        <v>1</v>
      </c>
      <c r="B1386" s="34">
        <f t="shared" si="221"/>
        <v>1900</v>
      </c>
    </row>
    <row r="1387" spans="1:2" x14ac:dyDescent="0.2">
      <c r="A1387" s="34">
        <f t="shared" si="220"/>
        <v>1</v>
      </c>
      <c r="B1387" s="34">
        <f t="shared" si="221"/>
        <v>1900</v>
      </c>
    </row>
    <row r="1388" spans="1:2" x14ac:dyDescent="0.2">
      <c r="A1388" s="34">
        <f t="shared" si="220"/>
        <v>1</v>
      </c>
      <c r="B1388" s="34">
        <f t="shared" si="221"/>
        <v>1900</v>
      </c>
    </row>
    <row r="1389" spans="1:2" x14ac:dyDescent="0.2">
      <c r="A1389" s="34">
        <f t="shared" si="220"/>
        <v>1</v>
      </c>
      <c r="B1389" s="34">
        <f t="shared" si="221"/>
        <v>1900</v>
      </c>
    </row>
    <row r="1390" spans="1:2" x14ac:dyDescent="0.2">
      <c r="A1390" s="34">
        <f t="shared" si="220"/>
        <v>1</v>
      </c>
      <c r="B1390" s="34">
        <f t="shared" si="221"/>
        <v>1900</v>
      </c>
    </row>
    <row r="1391" spans="1:2" x14ac:dyDescent="0.2">
      <c r="A1391" s="34">
        <f t="shared" si="220"/>
        <v>1</v>
      </c>
      <c r="B1391" s="34">
        <f t="shared" si="221"/>
        <v>1900</v>
      </c>
    </row>
    <row r="1392" spans="1:2" x14ac:dyDescent="0.2">
      <c r="A1392" s="34">
        <f t="shared" si="220"/>
        <v>1</v>
      </c>
      <c r="B1392" s="34">
        <f t="shared" si="221"/>
        <v>1900</v>
      </c>
    </row>
    <row r="1393" spans="1:2" x14ac:dyDescent="0.2">
      <c r="A1393" s="34">
        <f t="shared" si="220"/>
        <v>1</v>
      </c>
      <c r="B1393" s="34">
        <f t="shared" si="221"/>
        <v>1900</v>
      </c>
    </row>
    <row r="1394" spans="1:2" x14ac:dyDescent="0.2">
      <c r="A1394" s="34">
        <f t="shared" si="220"/>
        <v>1</v>
      </c>
      <c r="B1394" s="34">
        <f t="shared" si="221"/>
        <v>1900</v>
      </c>
    </row>
    <row r="1395" spans="1:2" x14ac:dyDescent="0.2">
      <c r="A1395" s="34">
        <f t="shared" si="220"/>
        <v>1</v>
      </c>
      <c r="B1395" s="34">
        <f t="shared" si="221"/>
        <v>1900</v>
      </c>
    </row>
    <row r="1396" spans="1:2" x14ac:dyDescent="0.2">
      <c r="A1396" s="34">
        <f t="shared" si="220"/>
        <v>1</v>
      </c>
      <c r="B1396" s="34">
        <f t="shared" si="221"/>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I16" sqref="AI16"/>
    </sheetView>
  </sheetViews>
  <sheetFormatPr defaultColWidth="12.5078125" defaultRowHeight="15" x14ac:dyDescent="0.2"/>
  <cols>
    <col min="1" max="1" width="19.1015625" style="4" customWidth="1"/>
    <col min="2" max="3" width="18.16015625" bestFit="1" customWidth="1"/>
    <col min="4" max="4" width="18.16015625" style="5" customWidth="1"/>
    <col min="5" max="5" width="17.08203125" customWidth="1"/>
    <col min="6" max="6" width="17.890625" customWidth="1"/>
    <col min="7" max="7" width="15.19921875" style="5" customWidth="1"/>
    <col min="8" max="8" width="16.54296875" customWidth="1"/>
    <col min="9" max="9" width="18.16015625" customWidth="1"/>
    <col min="10" max="10" width="18.0234375" style="5" customWidth="1"/>
    <col min="11" max="11" width="17.890625" customWidth="1"/>
    <col min="12" max="12" width="16.54296875" customWidth="1"/>
    <col min="13" max="13" width="17.08203125" style="5" customWidth="1"/>
    <col min="16" max="16" width="17.484375" style="5" customWidth="1"/>
    <col min="17" max="17" width="22.46484375" customWidth="1"/>
    <col min="18" max="18" width="24.48046875" customWidth="1"/>
    <col min="19" max="19" width="25.01953125" style="5" customWidth="1"/>
    <col min="22" max="22" width="16.140625" style="5" customWidth="1"/>
    <col min="23" max="23" width="15.19921875" customWidth="1"/>
    <col min="24" max="24" width="16.54296875" customWidth="1"/>
    <col min="25" max="25" width="16.140625" style="5" customWidth="1"/>
    <col min="28" max="28" width="16.41015625" style="5" customWidth="1"/>
    <col min="31" max="31" width="18.5625" style="5" customWidth="1"/>
    <col min="32" max="32" width="16.8125" customWidth="1"/>
    <col min="33" max="33" width="16.41015625" customWidth="1"/>
    <col min="34" max="34" width="15.6015625" style="5" customWidth="1"/>
    <col min="35" max="35" width="16.8125" customWidth="1"/>
    <col min="36" max="36" width="17.890625" customWidth="1"/>
    <col min="37" max="37" width="17.484375" style="5" customWidth="1"/>
  </cols>
  <sheetData>
    <row r="1" spans="1:39" ht="28.5" thickBot="1" x14ac:dyDescent="0.25">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15.75" thickBot="1" x14ac:dyDescent="0.25">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
      <c r="A10" s="9">
        <f t="shared" si="1"/>
        <v>45709</v>
      </c>
      <c r="B10" s="6"/>
      <c r="C10" s="6">
        <v>400</v>
      </c>
      <c r="D10" s="28">
        <v>345.5</v>
      </c>
      <c r="E10" s="6"/>
      <c r="F10" s="7">
        <v>270</v>
      </c>
      <c r="G10" s="28">
        <v>338</v>
      </c>
      <c r="I10" s="6">
        <v>300</v>
      </c>
      <c r="J10" s="28">
        <v>339</v>
      </c>
      <c r="L10" s="6">
        <v>277.5</v>
      </c>
      <c r="M10" s="28">
        <v>297.5</v>
      </c>
      <c r="O10" s="6">
        <v>285</v>
      </c>
      <c r="P10" s="28">
        <v>345.5</v>
      </c>
      <c r="Q10" s="6"/>
      <c r="R10" s="7">
        <v>285</v>
      </c>
      <c r="S10" s="28">
        <v>267</v>
      </c>
      <c r="T10" s="6"/>
      <c r="U10" s="7">
        <v>260</v>
      </c>
      <c r="V10" s="28">
        <v>300</v>
      </c>
      <c r="W10" s="6"/>
      <c r="X10" s="7">
        <v>290</v>
      </c>
      <c r="Y10" s="28">
        <v>264.5</v>
      </c>
      <c r="Z10" s="6"/>
      <c r="AA10" s="7">
        <v>295</v>
      </c>
      <c r="AB10" s="28">
        <v>281.5</v>
      </c>
      <c r="AC10" s="6"/>
      <c r="AD10" s="7">
        <v>292.5</v>
      </c>
      <c r="AE10" s="28">
        <v>282</v>
      </c>
      <c r="AF10" s="6"/>
      <c r="AG10" s="7">
        <v>320</v>
      </c>
      <c r="AH10" s="28">
        <v>314</v>
      </c>
      <c r="AI10" s="6"/>
      <c r="AJ10" s="7">
        <v>272.5</v>
      </c>
      <c r="AK10" s="29">
        <v>265.5</v>
      </c>
      <c r="AM10" s="12">
        <f t="shared" si="0"/>
        <v>2</v>
      </c>
    </row>
    <row r="11" spans="1:39" x14ac:dyDescent="0.2">
      <c r="A11" s="9">
        <f t="shared" si="1"/>
        <v>45716</v>
      </c>
      <c r="B11" s="6"/>
      <c r="C11" s="6">
        <v>400</v>
      </c>
      <c r="D11" s="28">
        <v>336</v>
      </c>
      <c r="E11" s="6"/>
      <c r="F11" s="1">
        <v>265</v>
      </c>
      <c r="G11" s="28">
        <v>329</v>
      </c>
      <c r="I11" s="6">
        <v>295</v>
      </c>
      <c r="J11" s="28">
        <v>328</v>
      </c>
      <c r="L11" s="6">
        <v>277.5</v>
      </c>
      <c r="M11" s="28">
        <v>298.5</v>
      </c>
      <c r="O11" s="6">
        <v>280</v>
      </c>
      <c r="P11" s="28">
        <v>344.5</v>
      </c>
      <c r="Q11" s="6"/>
      <c r="R11" s="1">
        <v>285</v>
      </c>
      <c r="S11" s="28">
        <v>266.5</v>
      </c>
      <c r="T11" s="6"/>
      <c r="U11" s="1">
        <v>260</v>
      </c>
      <c r="V11" s="28">
        <v>291</v>
      </c>
      <c r="W11" s="6"/>
      <c r="X11" s="1">
        <v>295</v>
      </c>
      <c r="Y11" s="28">
        <v>260.5</v>
      </c>
      <c r="Z11" s="6"/>
      <c r="AA11" s="1">
        <v>295</v>
      </c>
      <c r="AB11" s="28">
        <v>281.5</v>
      </c>
      <c r="AC11" s="6"/>
      <c r="AD11" s="1">
        <v>297.5</v>
      </c>
      <c r="AE11" s="28">
        <v>284</v>
      </c>
      <c r="AF11" s="6"/>
      <c r="AG11" s="1">
        <v>320</v>
      </c>
      <c r="AH11" s="28">
        <v>311.5</v>
      </c>
      <c r="AI11" s="6"/>
      <c r="AJ11" s="1">
        <v>272.5</v>
      </c>
      <c r="AK11" s="29">
        <v>265.5</v>
      </c>
      <c r="AM11" s="12">
        <f t="shared" si="0"/>
        <v>2</v>
      </c>
    </row>
    <row r="12" spans="1:39" x14ac:dyDescent="0.2">
      <c r="A12" s="9">
        <f t="shared" si="1"/>
        <v>45723</v>
      </c>
      <c r="B12" s="6"/>
      <c r="C12" s="6">
        <v>400</v>
      </c>
      <c r="D12" s="28">
        <v>336</v>
      </c>
      <c r="E12" s="6"/>
      <c r="F12" s="7">
        <v>265</v>
      </c>
      <c r="G12" s="28">
        <v>329</v>
      </c>
      <c r="I12" s="6">
        <v>295</v>
      </c>
      <c r="J12" s="28">
        <v>328.5</v>
      </c>
      <c r="L12" s="6">
        <v>277.5</v>
      </c>
      <c r="M12" s="28">
        <v>291</v>
      </c>
      <c r="O12" s="6">
        <v>280</v>
      </c>
      <c r="P12" s="28">
        <v>342.5</v>
      </c>
      <c r="Q12" s="6"/>
      <c r="R12" s="7">
        <v>285</v>
      </c>
      <c r="S12" s="28">
        <v>266.5</v>
      </c>
      <c r="T12" s="6"/>
      <c r="U12" s="7">
        <v>260</v>
      </c>
      <c r="V12" s="28">
        <v>292</v>
      </c>
      <c r="W12" s="6"/>
      <c r="X12" s="7">
        <v>295</v>
      </c>
      <c r="Y12" s="28">
        <v>260.5</v>
      </c>
      <c r="Z12" s="6"/>
      <c r="AA12" s="7">
        <v>295</v>
      </c>
      <c r="AB12" s="28">
        <v>279.5</v>
      </c>
      <c r="AC12" s="6"/>
      <c r="AD12" s="7">
        <v>297.5</v>
      </c>
      <c r="AE12" s="28">
        <v>279</v>
      </c>
      <c r="AF12" s="6"/>
      <c r="AG12" s="7">
        <v>320</v>
      </c>
      <c r="AH12" s="28">
        <v>310.5</v>
      </c>
      <c r="AI12" s="6"/>
      <c r="AJ12" s="7">
        <v>267.5</v>
      </c>
      <c r="AK12" s="29">
        <v>264.5</v>
      </c>
      <c r="AM12" s="12">
        <f t="shared" si="0"/>
        <v>3</v>
      </c>
    </row>
    <row r="13" spans="1:39" x14ac:dyDescent="0.2">
      <c r="A13" s="9">
        <f t="shared" si="1"/>
        <v>45730</v>
      </c>
      <c r="B13" s="6"/>
      <c r="C13" s="6">
        <v>395</v>
      </c>
      <c r="D13" s="28">
        <v>335</v>
      </c>
      <c r="E13" s="6"/>
      <c r="F13" s="7">
        <v>265</v>
      </c>
      <c r="G13" s="28">
        <v>328.5</v>
      </c>
      <c r="I13" s="6">
        <v>290</v>
      </c>
      <c r="J13" s="28">
        <v>327.5</v>
      </c>
      <c r="L13" s="6">
        <v>280</v>
      </c>
      <c r="M13" s="28">
        <v>282.5</v>
      </c>
      <c r="O13" s="6">
        <v>285</v>
      </c>
      <c r="P13" s="28">
        <v>341.5</v>
      </c>
      <c r="Q13" s="6"/>
      <c r="R13" s="7">
        <v>285</v>
      </c>
      <c r="S13" s="28">
        <v>265.5</v>
      </c>
      <c r="T13" s="6"/>
      <c r="U13" s="7">
        <v>255</v>
      </c>
      <c r="V13" s="28">
        <v>293</v>
      </c>
      <c r="W13" s="6"/>
      <c r="X13" s="7">
        <v>295</v>
      </c>
      <c r="Y13" s="28">
        <v>261.5</v>
      </c>
      <c r="Z13" s="6"/>
      <c r="AA13" s="7">
        <v>295</v>
      </c>
      <c r="AB13" s="28">
        <v>277.5</v>
      </c>
      <c r="AC13" s="6"/>
      <c r="AD13" s="7">
        <v>297.5</v>
      </c>
      <c r="AE13" s="28">
        <v>273.5</v>
      </c>
      <c r="AF13" s="6"/>
      <c r="AG13" s="7">
        <v>322.5</v>
      </c>
      <c r="AH13" s="28">
        <v>310.5</v>
      </c>
      <c r="AI13" s="6"/>
      <c r="AJ13" s="7">
        <v>275</v>
      </c>
      <c r="AK13" s="29">
        <v>266</v>
      </c>
      <c r="AM13" s="12">
        <f t="shared" si="0"/>
        <v>3</v>
      </c>
    </row>
    <row r="14" spans="1:39" x14ac:dyDescent="0.2">
      <c r="A14" s="9">
        <f t="shared" si="1"/>
        <v>45737</v>
      </c>
      <c r="B14" s="6"/>
      <c r="C14" s="6">
        <v>390</v>
      </c>
      <c r="D14" s="27">
        <v>346</v>
      </c>
      <c r="E14" s="6"/>
      <c r="F14" s="7">
        <v>265</v>
      </c>
      <c r="G14" s="27">
        <v>329</v>
      </c>
      <c r="I14" s="6">
        <v>285</v>
      </c>
      <c r="J14" s="27">
        <v>326.5</v>
      </c>
      <c r="L14" s="6">
        <v>282.5</v>
      </c>
      <c r="M14" s="27">
        <v>283</v>
      </c>
      <c r="O14" s="6">
        <v>290</v>
      </c>
      <c r="P14" s="27">
        <v>342.5</v>
      </c>
      <c r="Q14" s="6"/>
      <c r="R14" s="7">
        <v>285</v>
      </c>
      <c r="S14" s="27">
        <v>265.5</v>
      </c>
      <c r="T14" s="6"/>
      <c r="U14" s="7">
        <v>250</v>
      </c>
      <c r="V14" s="27">
        <v>293</v>
      </c>
      <c r="W14" s="6"/>
      <c r="X14" s="7">
        <v>295</v>
      </c>
      <c r="Y14" s="27">
        <v>261.5</v>
      </c>
      <c r="Z14" s="6"/>
      <c r="AA14" s="7">
        <v>295</v>
      </c>
      <c r="AB14" s="27">
        <v>278.5</v>
      </c>
      <c r="AC14" s="6"/>
      <c r="AD14" s="7">
        <v>297.5</v>
      </c>
      <c r="AE14" s="27">
        <v>274</v>
      </c>
      <c r="AF14" s="6"/>
      <c r="AG14" s="7">
        <v>325</v>
      </c>
      <c r="AH14" s="27">
        <v>303.5</v>
      </c>
      <c r="AI14" s="6"/>
      <c r="AJ14" s="7">
        <v>282.5</v>
      </c>
      <c r="AK14" s="11">
        <v>267.5</v>
      </c>
      <c r="AM14" s="12">
        <f t="shared" si="0"/>
        <v>3</v>
      </c>
    </row>
    <row r="15" spans="1:39" x14ac:dyDescent="0.2">
      <c r="A15" s="9">
        <f t="shared" si="1"/>
        <v>45744</v>
      </c>
      <c r="B15" s="6"/>
      <c r="C15" s="6">
        <v>390</v>
      </c>
      <c r="D15" s="28">
        <v>346</v>
      </c>
      <c r="E15" s="6"/>
      <c r="F15" s="7">
        <v>265</v>
      </c>
      <c r="G15" s="28">
        <v>325</v>
      </c>
      <c r="I15" s="6">
        <v>285</v>
      </c>
      <c r="J15" s="28">
        <v>327</v>
      </c>
      <c r="L15" s="6">
        <v>292.5</v>
      </c>
      <c r="M15" s="28">
        <v>287</v>
      </c>
      <c r="O15" s="6">
        <v>295</v>
      </c>
      <c r="P15" s="28">
        <v>343.5</v>
      </c>
      <c r="Q15" s="6"/>
      <c r="R15" s="7">
        <v>285</v>
      </c>
      <c r="S15" s="28">
        <v>261.5</v>
      </c>
      <c r="T15" s="6"/>
      <c r="U15" s="7">
        <v>245</v>
      </c>
      <c r="V15" s="28">
        <v>294</v>
      </c>
      <c r="W15" s="6"/>
      <c r="X15" s="7">
        <v>295</v>
      </c>
      <c r="Y15" s="28">
        <v>261.5</v>
      </c>
      <c r="Z15" s="6"/>
      <c r="AA15" s="7">
        <v>295</v>
      </c>
      <c r="AB15" s="28">
        <v>278.5</v>
      </c>
      <c r="AC15" s="6"/>
      <c r="AD15" s="7">
        <v>297.5</v>
      </c>
      <c r="AE15" s="28">
        <v>273</v>
      </c>
      <c r="AF15" s="6"/>
      <c r="AG15" s="7">
        <v>330</v>
      </c>
      <c r="AH15" s="28">
        <v>304.5</v>
      </c>
      <c r="AI15" s="6"/>
      <c r="AJ15" s="7">
        <v>282.5</v>
      </c>
      <c r="AK15" s="29">
        <v>267</v>
      </c>
      <c r="AM15" s="12">
        <f t="shared" si="0"/>
        <v>3</v>
      </c>
    </row>
    <row r="16" spans="1:39" x14ac:dyDescent="0.2">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
      <c r="A57" s="9"/>
      <c r="C57" s="1"/>
      <c r="F57" s="7"/>
      <c r="I57" s="7"/>
    </row>
    <row r="58" spans="1:39" x14ac:dyDescent="0.2">
      <c r="A58" s="9"/>
      <c r="C58" s="1"/>
      <c r="F58" s="7"/>
      <c r="I58" s="7"/>
    </row>
    <row r="59" spans="1:39" x14ac:dyDescent="0.2">
      <c r="C59" s="1"/>
      <c r="F59" s="7"/>
      <c r="I59" s="7"/>
    </row>
    <row r="60" spans="1:39" x14ac:dyDescent="0.2">
      <c r="C60" s="1"/>
      <c r="F60" s="7"/>
      <c r="I60" s="7"/>
    </row>
    <row r="61" spans="1:39" x14ac:dyDescent="0.2">
      <c r="C61" s="1"/>
      <c r="F61" s="7"/>
      <c r="I61" s="7"/>
    </row>
    <row r="62" spans="1:39" x14ac:dyDescent="0.2">
      <c r="C62" s="1"/>
      <c r="F62" s="7"/>
      <c r="I62" s="7"/>
    </row>
    <row r="63" spans="1:39" x14ac:dyDescent="0.2">
      <c r="C63" s="1"/>
      <c r="F63" s="7"/>
      <c r="I63" s="7"/>
    </row>
    <row r="64" spans="1:39" x14ac:dyDescent="0.2">
      <c r="C64" s="1"/>
      <c r="F64" s="7"/>
      <c r="I64" s="7"/>
    </row>
    <row r="65" spans="3:9" x14ac:dyDescent="0.2">
      <c r="C65" s="1"/>
      <c r="F65" s="7"/>
      <c r="I65" s="7"/>
    </row>
    <row r="66" spans="3:9" x14ac:dyDescent="0.2">
      <c r="C66" s="1"/>
      <c r="F66" s="7"/>
      <c r="I66" s="7"/>
    </row>
    <row r="67" spans="3:9" x14ac:dyDescent="0.2">
      <c r="C67" s="1"/>
      <c r="F67" s="7"/>
      <c r="I67" s="7"/>
    </row>
    <row r="68" spans="3:9" x14ac:dyDescent="0.2">
      <c r="C68" s="1"/>
      <c r="F68" s="7"/>
      <c r="I68" s="7"/>
    </row>
    <row r="69" spans="3:9" x14ac:dyDescent="0.2">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45" t="s">
        <v>83</v>
      </c>
      <c r="B21" s="245"/>
      <c r="C21" s="245"/>
      <c r="D21" s="245"/>
      <c r="E21" s="245"/>
      <c r="F21" s="245"/>
      <c r="G21" s="245"/>
      <c r="H21" s="245"/>
      <c r="I21" s="245"/>
      <c r="J21" s="245"/>
      <c r="K21" s="245"/>
      <c r="L21" s="245"/>
      <c r="M21" s="245"/>
      <c r="N21" s="245"/>
      <c r="O21" s="245"/>
      <c r="P21" s="245"/>
    </row>
    <row r="22" spans="1:16" x14ac:dyDescent="0.2">
      <c r="A22" s="245"/>
      <c r="B22" s="245"/>
      <c r="C22" s="245"/>
      <c r="D22" s="245"/>
      <c r="E22" s="245"/>
      <c r="F22" s="245"/>
      <c r="G22" s="245"/>
      <c r="H22" s="245"/>
      <c r="I22" s="245"/>
      <c r="J22" s="245"/>
      <c r="K22" s="245"/>
      <c r="L22" s="245"/>
      <c r="M22" s="245"/>
      <c r="N22" s="245"/>
      <c r="O22" s="245"/>
      <c r="P22" s="245"/>
    </row>
    <row r="23" spans="1:16" x14ac:dyDescent="0.2">
      <c r="A23" s="245"/>
      <c r="B23" s="245"/>
      <c r="C23" s="245"/>
      <c r="D23" s="245"/>
      <c r="E23" s="245"/>
      <c r="F23" s="245"/>
      <c r="G23" s="245"/>
      <c r="H23" s="245"/>
      <c r="I23" s="245"/>
      <c r="J23" s="245"/>
      <c r="K23" s="245"/>
      <c r="L23" s="245"/>
      <c r="M23" s="245"/>
      <c r="N23" s="245"/>
      <c r="O23" s="245"/>
      <c r="P23" s="245"/>
    </row>
    <row r="24" spans="1:16" x14ac:dyDescent="0.2">
      <c r="A24" s="245"/>
      <c r="B24" s="245"/>
      <c r="C24" s="245"/>
      <c r="D24" s="245"/>
      <c r="E24" s="245"/>
      <c r="F24" s="245"/>
      <c r="G24" s="245"/>
      <c r="H24" s="245"/>
      <c r="I24" s="245"/>
      <c r="J24" s="245"/>
      <c r="K24" s="245"/>
      <c r="L24" s="245"/>
      <c r="M24" s="245"/>
      <c r="N24" s="245"/>
      <c r="O24" s="245"/>
      <c r="P24" s="24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2025-02-17T04:52:43Z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